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Master Marketing Spend Report" sheetId="2" r:id="rId4"/>
    <sheet state="visible" name="Metrics Calculator"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The distance between the green boxes and the related content makes it hard to tell which content they're supposed to apply to. I'd remove the extra line of space separating each green box from the values they're connected to so that "Total Revenue..." sits directly above
	-Meredith Sell
_Marked as resolved_
	-Meredith Sell
_Re-opened_
	-Meredith Sell</t>
      </text>
    </comment>
  </commentList>
</comments>
</file>

<file path=xl/sharedStrings.xml><?xml version="1.0" encoding="utf-8"?>
<sst xmlns="http://schemas.openxmlformats.org/spreadsheetml/2006/main" count="150" uniqueCount="91">
  <si>
    <t>Instructions for Use</t>
  </si>
  <si>
    <t>General Instructions</t>
  </si>
  <si>
    <t>1. Create a copy of the template for you to edit. To create your own copy of the template, go to File &gt; Make a copy. If you were prompted to make a copy to open this file, then this step is already done!</t>
  </si>
  <si>
    <t>2. Delete this Instructions tab before you share this google sheet with your executive team.</t>
  </si>
  <si>
    <t>For the Master Marketing Spend Report</t>
  </si>
  <si>
    <r>
      <rPr>
        <rFont val="Raleway, Arial"/>
        <sz val="11.0"/>
      </rPr>
      <t xml:space="preserve">1. Once you've created your own copy, replace the </t>
    </r>
    <r>
      <rPr>
        <rFont val="Raleway, Arial"/>
        <color rgb="FFFF0000"/>
        <sz val="11.0"/>
      </rPr>
      <t xml:space="preserve">red numbers (placeholders) </t>
    </r>
    <r>
      <rPr>
        <rFont val="Raleway, Arial"/>
        <sz val="11.0"/>
      </rPr>
      <t>with your own data. you can zero out any numbers in "Amount Spent" columns for months that haven't occurred yet.</t>
    </r>
  </si>
  <si>
    <t>For the Metrics/KPI Calculator</t>
  </si>
  <si>
    <r>
      <rPr>
        <rFont val="Raleway"/>
        <sz val="11.0"/>
      </rPr>
      <t xml:space="preserve">1. Once you've created your own copy, replace the </t>
    </r>
    <r>
      <rPr>
        <rFont val="Raleway"/>
        <color rgb="FFFF0000"/>
        <sz val="11.0"/>
      </rPr>
      <t xml:space="preserve">red numbers (placeholders) </t>
    </r>
    <r>
      <rPr>
        <rFont val="Raleway"/>
        <sz val="11.0"/>
      </rPr>
      <t>in the yellow cells like this one with your own revenue goals and conversion rates.</t>
    </r>
  </si>
  <si>
    <r>
      <rPr>
        <rFont val="Raleway"/>
        <sz val="11.0"/>
      </rPr>
      <t xml:space="preserve">2. The black numbers you see now will automatically change as you add your own data in the yellow cells. All of the data that was pre-loaded in this tab is an example of how your end result should look. </t>
    </r>
    <r>
      <rPr>
        <rFont val="Raleway"/>
        <b/>
        <sz val="11.0"/>
      </rPr>
      <t>To keep the integrity of the calculations and results of this template, do not alter any of the black numbers.</t>
    </r>
  </si>
  <si>
    <t>Marketing Spend Report + Metrics calculator Template from SmartBug - Video Tutorial - https://share.vidyard.com/watch/2mMzA7LmotBaMtWJCGqdb2?</t>
  </si>
  <si>
    <t>Marketing Effort or Activity</t>
  </si>
  <si>
    <t>November YoY</t>
  </si>
  <si>
    <t>December YoY</t>
  </si>
  <si>
    <t>January YoY</t>
  </si>
  <si>
    <t>Q1 Summary</t>
  </si>
  <si>
    <t>February YoY</t>
  </si>
  <si>
    <t>March YoY</t>
  </si>
  <si>
    <t>April YoY</t>
  </si>
  <si>
    <t>Q2 Summary</t>
  </si>
  <si>
    <t>May YoY</t>
  </si>
  <si>
    <t>June YoY</t>
  </si>
  <si>
    <t>July YoY</t>
  </si>
  <si>
    <t>Q3 Summary</t>
  </si>
  <si>
    <t>August YoY</t>
  </si>
  <si>
    <t>September YoY</t>
  </si>
  <si>
    <t>October YoY</t>
  </si>
  <si>
    <t>Q4 Summary</t>
  </si>
  <si>
    <r>
      <rPr>
        <rFont val="Raleway"/>
        <b/>
        <sz val="12.0"/>
      </rPr>
      <t>(</t>
    </r>
    <r>
      <rPr>
        <rFont val="Raleway"/>
        <b/>
        <color rgb="FFFF0000"/>
        <sz val="12.0"/>
      </rPr>
      <t>2024</t>
    </r>
    <r>
      <rPr>
        <rFont val="Raleway"/>
        <b/>
        <sz val="12.0"/>
      </rPr>
      <t>) TOTAL</t>
    </r>
  </si>
  <si>
    <t xml:space="preserve">Budget </t>
  </si>
  <si>
    <t>Amount Spent</t>
  </si>
  <si>
    <t>Amount Left</t>
  </si>
  <si>
    <t>Video/Content Production</t>
  </si>
  <si>
    <t>Video2,0003600</t>
  </si>
  <si>
    <t>Creative &amp; Branding</t>
  </si>
  <si>
    <t>SEO</t>
  </si>
  <si>
    <t>Paid Media</t>
  </si>
  <si>
    <t>Content Marketing</t>
  </si>
  <si>
    <t>Public Relations</t>
  </si>
  <si>
    <t xml:space="preserve">Competition </t>
  </si>
  <si>
    <t>Other</t>
  </si>
  <si>
    <t>Total</t>
  </si>
  <si>
    <t>Monthly Expense Summary</t>
  </si>
  <si>
    <t>Budget</t>
  </si>
  <si>
    <t>Cumulative Budget</t>
  </si>
  <si>
    <t>Cumulative Spend</t>
  </si>
  <si>
    <t xml:space="preserve">Total </t>
  </si>
  <si>
    <t>Metrics Calculator</t>
  </si>
  <si>
    <t>Total Revenue Needed</t>
  </si>
  <si>
    <t>Activity Required to Reach Goal</t>
  </si>
  <si>
    <t>KPI</t>
  </si>
  <si>
    <t>Per Year</t>
  </si>
  <si>
    <t>Per Month</t>
  </si>
  <si>
    <t>Marketing Share of Revenue</t>
  </si>
  <si>
    <t>Visitors</t>
  </si>
  <si>
    <t xml:space="preserve">Average Amount of Revenue per Customer </t>
  </si>
  <si>
    <t>Leads</t>
  </si>
  <si>
    <t>Opportunity-to-Customer Conversion Rate</t>
  </si>
  <si>
    <t>MQLs</t>
  </si>
  <si>
    <t>SQL-to-Opportunity Conversion Rate</t>
  </si>
  <si>
    <t>SQLs</t>
  </si>
  <si>
    <t>MQL-to-SQL Conversion Rate</t>
  </si>
  <si>
    <t>Opportunities</t>
  </si>
  <si>
    <t xml:space="preserve">Lead-to-MQL Conversion Rate </t>
  </si>
  <si>
    <t>Customers</t>
  </si>
  <si>
    <t>Visitor-to-Lead Conversion Rate</t>
  </si>
  <si>
    <t>Total Revenue by Channel (Assumption)</t>
  </si>
  <si>
    <t>Marketing</t>
  </si>
  <si>
    <t>Non-Marketing</t>
  </si>
  <si>
    <t>Total Revenue</t>
  </si>
  <si>
    <t># of Customers We Need to Generate (Revenue/Average Deal Size)</t>
  </si>
  <si>
    <t>Revenue</t>
  </si>
  <si>
    <t>Average Deal Size</t>
  </si>
  <si>
    <t># of Customers We Need to Generate</t>
  </si>
  <si>
    <t># of Opportunities We Need to Generate Over One Year (# of Opportunity-to-Customer Conversion Rate)</t>
  </si>
  <si>
    <t># of Customer</t>
  </si>
  <si>
    <t># of Opportunities We Need to Generate</t>
  </si>
  <si>
    <t># of SQLs We Need to Generate Over One Year (# of SQL-to-Customer Conversion Rate)</t>
  </si>
  <si>
    <t># of Opportunities</t>
  </si>
  <si>
    <t>SQL-to-Customer Conversion Rate</t>
  </si>
  <si>
    <t># of SQLs We Need to Generate</t>
  </si>
  <si>
    <t># of MQLs We Need to Generate Over One Year (# of MQL-to-SQL Conversion Rate)</t>
  </si>
  <si>
    <t># of SQLs</t>
  </si>
  <si>
    <t># of MQLs we need to generate (# of Leads / Visitor to Lead Conversion Rate)</t>
  </si>
  <si>
    <t># of Leads We Need to Generate Over One Year (# of Lead-to-MQL Conversion Rate)</t>
  </si>
  <si>
    <t># of MQLs</t>
  </si>
  <si>
    <t>Lead-to-MQL Conversion Rate</t>
  </si>
  <si>
    <t># of Leads We Need to Generate (# of Leads / Visitor-to-Lead Conversion Rate)</t>
  </si>
  <si>
    <t># of Visitors We Need to Generate Over One Year (# of Visitor-to-Lead Conversion Rate)</t>
  </si>
  <si>
    <t># of Leads</t>
  </si>
  <si>
    <t># of Visitors We Need to Generate (# of Leads / Visitor-to-Lead Conversion Rate)</t>
  </si>
  <si>
    <t># of Visitors, Leads, and Customers We Need to Generate Each Month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</si>
</sst>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4">
    <font>
      <sz val="10.0"/>
      <color rgb="FF000000"/>
      <name val="Arial"/>
    </font>
    <font>
      <name val="Arial"/>
    </font>
    <font/>
    <font>
      <sz val="14.0"/>
      <color rgb="FFFFF100"/>
      <name val="Raleway"/>
    </font>
    <font>
      <b/>
      <sz val="12.0"/>
      <color rgb="FF000000"/>
      <name val="Raleway"/>
    </font>
    <font>
      <sz val="11.0"/>
      <color rgb="FF000000"/>
      <name val="Raleway"/>
    </font>
    <font>
      <sz val="11.0"/>
      <name val="Raleway"/>
    </font>
    <font>
      <b/>
      <sz val="11.0"/>
      <color rgb="FF000000"/>
      <name val="Raleway"/>
    </font>
    <font>
      <u/>
      <color rgb="FF0000FF"/>
    </font>
    <font>
      <sz val="11.0"/>
      <name val="Arial"/>
    </font>
    <font>
      <sz val="11.0"/>
      <color rgb="FFFFF100"/>
      <name val="Raleway"/>
    </font>
    <font>
      <b/>
      <sz val="12.0"/>
      <name val="Raleway"/>
    </font>
    <font>
      <sz val="11.0"/>
      <color rgb="FFFF0000"/>
      <name val="Raleway"/>
    </font>
    <font>
      <b/>
      <sz val="11.0"/>
      <name val="Raleway"/>
    </font>
    <font>
      <b/>
      <sz val="11.0"/>
      <color rgb="FFFF0000"/>
      <name val="Raleway"/>
    </font>
    <font>
      <sz val="11.0"/>
    </font>
    <font>
      <sz val="12.0"/>
      <name val="Raleway"/>
    </font>
    <font>
      <sz val="12.0"/>
      <name val="Arial"/>
    </font>
    <font>
      <sz val="11.0"/>
      <color rgb="FFFF0000"/>
    </font>
    <font>
      <sz val="11.0"/>
      <color rgb="FFFF0000"/>
      <name val="Arial"/>
    </font>
    <font>
      <b/>
      <sz val="12.0"/>
      <color rgb="FFFFFFFF"/>
      <name val="Raleway"/>
    </font>
    <font>
      <sz val="12.0"/>
      <color rgb="FFFFF100"/>
      <name val="Raleway"/>
    </font>
    <font>
      <sz val="12.0"/>
      <color rgb="FF000000"/>
      <name val="Raleway"/>
    </font>
    <font>
      <sz val="12.0"/>
      <color rgb="FFFF0000"/>
      <name val="Raleway"/>
    </font>
  </fonts>
  <fills count="8">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40FFDC"/>
        <bgColor rgb="FF40FFDC"/>
      </patternFill>
    </fill>
    <fill>
      <patternFill patternType="solid">
        <fgColor rgb="FFF3F3F3"/>
        <bgColor rgb="FFF3F3F3"/>
      </patternFill>
    </fill>
    <fill>
      <patternFill patternType="solid">
        <fgColor rgb="FFEFEFEF"/>
        <bgColor rgb="FFEFEFEF"/>
      </patternFill>
    </fill>
    <fill>
      <patternFill patternType="solid">
        <fgColor rgb="FFFFF2CC"/>
        <bgColor rgb="FFFFF2CC"/>
      </patternFill>
    </fill>
  </fills>
  <borders count="24">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3F3F3"/>
      </left>
      <right style="thin">
        <color rgb="FFF3F3F3"/>
      </right>
      <top style="thin">
        <color rgb="FFD9D9D9"/>
      </top>
      <bottom style="thin">
        <color rgb="FFF3F3F3"/>
      </bottom>
    </border>
    <border>
      <bottom style="thin">
        <color rgb="FFD9D9D9"/>
      </bottom>
    </border>
    <border>
      <left style="thin">
        <color rgb="FFF3F3F3"/>
      </left>
      <right style="thin">
        <color rgb="FFF3F3F3"/>
      </right>
      <top style="thin">
        <color rgb="FFF3F3F3"/>
      </top>
      <bottom style="thin">
        <color rgb="FFD9D9D9"/>
      </bottom>
    </border>
    <border>
      <left style="thin">
        <color rgb="FFFFFFFF"/>
      </left>
      <right style="thin">
        <color rgb="FFFFFFFF"/>
      </right>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border>
    <border>
      <left style="thin">
        <color rgb="FF40FFDC"/>
      </left>
      <right style="thin">
        <color rgb="FF40FFDC"/>
      </right>
      <top style="thin">
        <color rgb="FF40FFDC"/>
      </top>
      <bottom style="thin">
        <color rgb="FF40FFDC"/>
      </bottom>
    </border>
    <border>
      <right style="thin">
        <color rgb="FF000000"/>
      </right>
    </border>
    <border>
      <left style="thin">
        <color rgb="FF000000"/>
      </left>
    </border>
    <border>
      <bottom style="thin">
        <color rgb="FF000000"/>
      </bottom>
    </border>
    <border>
      <right style="thin">
        <color rgb="FF000000"/>
      </right>
      <bottom style="thin">
        <color rgb="FF000000"/>
      </bottom>
    </border>
    <border>
      <right style="thin">
        <color rgb="FF000000"/>
      </right>
      <top style="thin">
        <color rgb="FF000000"/>
      </top>
    </border>
    <border>
      <top style="thin">
        <color rgb="FF000000"/>
      </top>
    </border>
    <border>
      <left style="thin">
        <color rgb="FFFFFFFF"/>
      </left>
      <right style="thin">
        <color rgb="FFFFFFFF"/>
      </right>
      <top style="thin">
        <color rgb="FFFFFFFF"/>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bottom style="thin">
        <color rgb="FF000000"/>
      </bottom>
    </border>
    <border>
      <left style="thin">
        <color rgb="FF000000"/>
      </left>
      <top style="thin">
        <color rgb="FF000000"/>
      </top>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1" fillId="0" fontId="1" numFmtId="0" xfId="0" applyAlignment="1" applyBorder="1" applyFont="1">
      <alignment readingOrder="0" vertical="bottom"/>
    </xf>
    <xf borderId="1" fillId="0" fontId="1" numFmtId="0" xfId="0" applyAlignment="1" applyBorder="1" applyFont="1">
      <alignment vertical="bottom"/>
    </xf>
    <xf borderId="2" fillId="0" fontId="1" numFmtId="0" xfId="0" applyAlignment="1" applyBorder="1" applyFont="1">
      <alignment vertical="bottom"/>
    </xf>
    <xf borderId="3" fillId="0" fontId="2" numFmtId="0" xfId="0" applyBorder="1" applyFont="1"/>
    <xf borderId="4" fillId="0" fontId="2" numFmtId="0" xfId="0" applyBorder="1" applyFont="1"/>
    <xf borderId="0" fillId="2" fontId="1" numFmtId="0" xfId="0" applyAlignment="1" applyFill="1" applyFont="1">
      <alignment vertical="bottom"/>
    </xf>
    <xf borderId="0" fillId="2" fontId="1" numFmtId="0" xfId="0" applyAlignment="1" applyFont="1">
      <alignment shrinkToFit="0" vertical="bottom" wrapText="1"/>
    </xf>
    <xf borderId="0" fillId="2" fontId="3" numFmtId="0" xfId="0" applyAlignment="1" applyFont="1">
      <alignment horizontal="right" readingOrder="0" shrinkToFit="0" vertical="bottom" wrapText="1"/>
    </xf>
    <xf borderId="0" fillId="3" fontId="1" numFmtId="0" xfId="0" applyAlignment="1" applyFill="1" applyFont="1">
      <alignment vertical="bottom"/>
    </xf>
    <xf borderId="0" fillId="4" fontId="1" numFmtId="0" xfId="0" applyAlignment="1" applyFill="1" applyFont="1">
      <alignment shrinkToFit="0" vertical="bottom" wrapText="1"/>
    </xf>
    <xf borderId="0" fillId="5" fontId="1" numFmtId="0" xfId="0" applyAlignment="1" applyFill="1" applyFont="1">
      <alignment vertical="bottom"/>
    </xf>
    <xf borderId="0" fillId="6" fontId="4" numFmtId="0" xfId="0" applyAlignment="1" applyFill="1" applyFont="1">
      <alignment horizontal="center" readingOrder="0" shrinkToFit="0" wrapText="1"/>
    </xf>
    <xf borderId="0" fillId="0" fontId="1" numFmtId="0" xfId="0" applyAlignment="1" applyFont="1">
      <alignment vertical="bottom"/>
    </xf>
    <xf borderId="0" fillId="0" fontId="5" numFmtId="0" xfId="0" applyAlignment="1" applyFont="1">
      <alignment readingOrder="0" shrinkToFit="0" vertical="bottom" wrapText="1"/>
    </xf>
    <xf borderId="0" fillId="0" fontId="5" numFmtId="0" xfId="0" applyAlignment="1" applyFont="1">
      <alignment readingOrder="0" shrinkToFit="0" wrapText="1"/>
    </xf>
    <xf borderId="0" fillId="0" fontId="6" numFmtId="0" xfId="0" applyAlignment="1" applyFont="1">
      <alignment readingOrder="0" shrinkToFit="0" wrapText="1"/>
    </xf>
    <xf borderId="0" fillId="0" fontId="7" numFmtId="0" xfId="0" applyAlignment="1" applyFont="1">
      <alignment horizontal="center" shrinkToFit="0" wrapText="1"/>
    </xf>
    <xf borderId="0" fillId="5" fontId="7" numFmtId="0" xfId="0" applyAlignment="1" applyFont="1">
      <alignment horizontal="center" readingOrder="0" shrinkToFit="0" wrapText="1"/>
    </xf>
    <xf borderId="0" fillId="7" fontId="6" numFmtId="0" xfId="0" applyAlignment="1" applyFill="1" applyFont="1">
      <alignment readingOrder="0" shrinkToFit="0" wrapText="1"/>
    </xf>
    <xf borderId="0" fillId="0" fontId="6" numFmtId="0" xfId="0" applyAlignment="1" applyFont="1">
      <alignment readingOrder="0" shrinkToFit="0" wrapText="1"/>
    </xf>
    <xf borderId="0" fillId="0" fontId="2" numFmtId="0" xfId="0" applyAlignment="1" applyFont="1">
      <alignment shrinkToFit="0" wrapText="1"/>
    </xf>
    <xf borderId="0" fillId="0" fontId="8" numFmtId="0" xfId="0" applyAlignment="1" applyFont="1">
      <alignment readingOrder="0"/>
    </xf>
    <xf borderId="5" fillId="5" fontId="2" numFmtId="0" xfId="0" applyBorder="1" applyFont="1"/>
    <xf borderId="5" fillId="5" fontId="1" numFmtId="0" xfId="0" applyAlignment="1" applyBorder="1" applyFont="1">
      <alignment vertical="bottom"/>
    </xf>
    <xf borderId="6" fillId="0" fontId="2" numFmtId="0" xfId="0" applyBorder="1" applyFont="1"/>
    <xf borderId="7" fillId="5" fontId="1" numFmtId="0" xfId="0" applyAlignment="1" applyBorder="1" applyFont="1">
      <alignment vertical="bottom"/>
    </xf>
    <xf borderId="7" fillId="5" fontId="1" numFmtId="0" xfId="0" applyAlignment="1" applyBorder="1" applyFont="1">
      <alignment shrinkToFit="0" vertical="bottom" wrapText="1"/>
    </xf>
    <xf borderId="8" fillId="0" fontId="1" numFmtId="0" xfId="0" applyAlignment="1" applyBorder="1" applyFont="1">
      <alignment vertical="top"/>
    </xf>
    <xf borderId="8" fillId="3" fontId="1" numFmtId="0" xfId="0" applyAlignment="1" applyBorder="1" applyFont="1">
      <alignment vertical="bottom"/>
    </xf>
    <xf borderId="8" fillId="0" fontId="1" numFmtId="0" xfId="0" applyAlignment="1" applyBorder="1" applyFont="1">
      <alignment shrinkToFit="0" wrapText="1"/>
    </xf>
    <xf borderId="8" fillId="0" fontId="1" numFmtId="0" xfId="0" applyBorder="1" applyFont="1"/>
    <xf borderId="1" fillId="0" fontId="1" numFmtId="0" xfId="0" applyAlignment="1" applyBorder="1" applyFont="1">
      <alignment vertical="top"/>
    </xf>
    <xf borderId="1" fillId="3" fontId="1" numFmtId="0" xfId="0" applyAlignment="1" applyBorder="1" applyFont="1">
      <alignment vertical="bottom"/>
    </xf>
    <xf borderId="1" fillId="0" fontId="1" numFmtId="0" xfId="0" applyAlignment="1" applyBorder="1" applyFont="1">
      <alignment shrinkToFit="0" wrapText="1"/>
    </xf>
    <xf borderId="1" fillId="0" fontId="1" numFmtId="0" xfId="0" applyBorder="1" applyFont="1"/>
    <xf borderId="9" fillId="2" fontId="9" numFmtId="0" xfId="0" applyAlignment="1" applyBorder="1" applyFont="1">
      <alignment horizontal="left" vertical="bottom"/>
    </xf>
    <xf borderId="9" fillId="2" fontId="9" numFmtId="0" xfId="0" applyAlignment="1" applyBorder="1" applyFont="1">
      <alignment vertical="bottom"/>
    </xf>
    <xf borderId="9" fillId="2" fontId="10" numFmtId="0" xfId="0" applyAlignment="1" applyBorder="1" applyFont="1">
      <alignment horizontal="right" readingOrder="0" shrinkToFit="0" vertical="bottom" wrapText="1"/>
    </xf>
    <xf borderId="0" fillId="2" fontId="10" numFmtId="0" xfId="0" applyAlignment="1" applyFont="1">
      <alignment horizontal="right" readingOrder="0" shrinkToFit="0" vertical="bottom" wrapText="1"/>
    </xf>
    <xf borderId="0" fillId="2" fontId="9" numFmtId="0" xfId="0" applyAlignment="1" applyFont="1">
      <alignment horizontal="left" vertical="bottom"/>
    </xf>
    <xf borderId="10" fillId="3" fontId="9" numFmtId="0" xfId="0" applyAlignment="1" applyBorder="1" applyFont="1">
      <alignment horizontal="left" vertical="bottom"/>
    </xf>
    <xf borderId="8" fillId="0" fontId="9" numFmtId="0" xfId="0" applyAlignment="1" applyBorder="1" applyFont="1">
      <alignment horizontal="left" vertical="bottom"/>
    </xf>
    <xf borderId="8" fillId="0" fontId="9" numFmtId="0" xfId="0" applyAlignment="1" applyBorder="1" applyFont="1">
      <alignment vertical="bottom"/>
    </xf>
    <xf borderId="0" fillId="2" fontId="11" numFmtId="0" xfId="0" applyAlignment="1" applyFont="1">
      <alignment horizontal="left" readingOrder="0" vertical="center"/>
    </xf>
    <xf borderId="11" fillId="4" fontId="11" numFmtId="0" xfId="0" applyAlignment="1" applyBorder="1" applyFont="1">
      <alignment horizontal="left" readingOrder="0" vertical="center"/>
    </xf>
    <xf borderId="12" fillId="4" fontId="11" numFmtId="0" xfId="0" applyAlignment="1" applyBorder="1" applyFont="1">
      <alignment horizontal="left" readingOrder="0" vertical="center"/>
    </xf>
    <xf borderId="13" fillId="4" fontId="11" numFmtId="0" xfId="0" applyAlignment="1" applyBorder="1" applyFont="1">
      <alignment horizontal="center" readingOrder="0" vertical="center"/>
    </xf>
    <xf borderId="12" fillId="0" fontId="2" numFmtId="0" xfId="0" applyBorder="1" applyFont="1"/>
    <xf borderId="0" fillId="4" fontId="11" numFmtId="0" xfId="0" applyAlignment="1" applyFont="1">
      <alignment horizontal="center" readingOrder="0" vertical="center"/>
    </xf>
    <xf borderId="0" fillId="4" fontId="11" numFmtId="0" xfId="0" applyAlignment="1" applyFont="1">
      <alignment horizontal="center" vertical="center"/>
    </xf>
    <xf borderId="0" fillId="2" fontId="6" numFmtId="0" xfId="0" applyAlignment="1" applyFont="1">
      <alignment horizontal="left" readingOrder="0" shrinkToFit="0" wrapText="1"/>
    </xf>
    <xf borderId="8" fillId="3" fontId="6" numFmtId="0" xfId="0" applyAlignment="1" applyBorder="1" applyFont="1">
      <alignment horizontal="left" readingOrder="0" shrinkToFit="0" wrapText="1"/>
    </xf>
    <xf borderId="12" fillId="0" fontId="6" numFmtId="0" xfId="0" applyAlignment="1" applyBorder="1" applyFont="1">
      <alignment horizontal="left" readingOrder="0" shrinkToFit="0" wrapText="1"/>
    </xf>
    <xf borderId="0" fillId="0" fontId="6" numFmtId="0" xfId="0" applyAlignment="1" applyFont="1">
      <alignment horizontal="center" readingOrder="0" shrinkToFit="0" wrapText="1"/>
    </xf>
    <xf borderId="12" fillId="0" fontId="6" numFmtId="0" xfId="0" applyAlignment="1" applyBorder="1" applyFont="1">
      <alignment horizontal="center" readingOrder="0" shrinkToFit="0" wrapText="1"/>
    </xf>
    <xf borderId="0" fillId="0" fontId="9" numFmtId="0" xfId="0" applyAlignment="1" applyFont="1">
      <alignment vertical="bottom"/>
    </xf>
    <xf borderId="1" fillId="3" fontId="6" numFmtId="0" xfId="0" applyAlignment="1" applyBorder="1" applyFont="1">
      <alignment horizontal="left" readingOrder="0" shrinkToFit="0" wrapText="1"/>
    </xf>
    <xf borderId="0" fillId="0" fontId="12" numFmtId="3" xfId="0" applyAlignment="1" applyFont="1" applyNumberFormat="1">
      <alignment horizontal="center" readingOrder="0" shrinkToFit="0" wrapText="1"/>
    </xf>
    <xf borderId="12" fillId="0" fontId="12" numFmtId="3" xfId="0" applyAlignment="1" applyBorder="1" applyFont="1" applyNumberFormat="1">
      <alignment horizontal="center" readingOrder="0" shrinkToFit="0" wrapText="1"/>
    </xf>
    <xf borderId="0" fillId="0" fontId="12" numFmtId="3" xfId="0" applyAlignment="1" applyFont="1" applyNumberFormat="1">
      <alignment horizontal="center" shrinkToFit="0" wrapText="1"/>
    </xf>
    <xf borderId="12" fillId="0" fontId="12" numFmtId="3" xfId="0" applyAlignment="1" applyBorder="1" applyFont="1" applyNumberFormat="1">
      <alignment horizontal="center" shrinkToFit="0" wrapText="1"/>
    </xf>
    <xf borderId="0" fillId="0" fontId="13" numFmtId="0" xfId="0" applyAlignment="1" applyFont="1">
      <alignment horizontal="center" shrinkToFit="0" wrapText="1"/>
    </xf>
    <xf borderId="12" fillId="0" fontId="13" numFmtId="0" xfId="0" applyAlignment="1" applyBorder="1" applyFont="1">
      <alignment horizontal="center" shrinkToFit="0" wrapText="1"/>
    </xf>
    <xf borderId="0" fillId="0" fontId="13" numFmtId="0" xfId="0" applyAlignment="1" applyFont="1">
      <alignment horizontal="center" readingOrder="0" shrinkToFit="0" wrapText="1"/>
    </xf>
    <xf borderId="12" fillId="0" fontId="13" numFmtId="0" xfId="0" applyAlignment="1" applyBorder="1" applyFont="1">
      <alignment horizontal="center" readingOrder="0" shrinkToFit="0" wrapText="1"/>
    </xf>
    <xf borderId="0" fillId="0" fontId="9" numFmtId="0" xfId="0" applyAlignment="1" applyFont="1">
      <alignment readingOrder="0" vertical="bottom"/>
    </xf>
    <xf borderId="12" fillId="0" fontId="9" numFmtId="0" xfId="0" applyAlignment="1" applyBorder="1" applyFont="1">
      <alignment vertical="bottom"/>
    </xf>
    <xf borderId="0" fillId="0" fontId="12" numFmtId="0" xfId="0" applyAlignment="1" applyFont="1">
      <alignment readingOrder="0" vertical="bottom"/>
    </xf>
    <xf borderId="12" fillId="0" fontId="12" numFmtId="0" xfId="0" applyAlignment="1" applyBorder="1" applyFont="1">
      <alignment readingOrder="0" vertical="bottom"/>
    </xf>
    <xf borderId="0" fillId="0" fontId="14" numFmtId="3" xfId="0" applyAlignment="1" applyFont="1" applyNumberFormat="1">
      <alignment horizontal="center" vertical="bottom"/>
    </xf>
    <xf borderId="12" fillId="0" fontId="14" numFmtId="3" xfId="0" applyAlignment="1" applyBorder="1" applyFont="1" applyNumberFormat="1">
      <alignment horizontal="center" vertical="bottom"/>
    </xf>
    <xf borderId="0" fillId="0" fontId="6" numFmtId="0" xfId="0" applyAlignment="1" applyFont="1">
      <alignment shrinkToFit="0" wrapText="1"/>
    </xf>
    <xf borderId="12" fillId="0" fontId="6" numFmtId="0" xfId="0" applyAlignment="1" applyBorder="1" applyFont="1">
      <alignment shrinkToFit="0" wrapText="1"/>
    </xf>
    <xf borderId="0" fillId="2" fontId="5" numFmtId="0" xfId="0" applyAlignment="1" applyFont="1">
      <alignment horizontal="left" readingOrder="0" shrinkToFit="0" wrapText="1"/>
    </xf>
    <xf borderId="1" fillId="3" fontId="5" numFmtId="0" xfId="0" applyAlignment="1" applyBorder="1" applyFont="1">
      <alignment horizontal="left" readingOrder="0" shrinkToFit="0" wrapText="1"/>
    </xf>
    <xf borderId="12" fillId="0" fontId="5" numFmtId="0" xfId="0" applyAlignment="1" applyBorder="1" applyFont="1">
      <alignment horizontal="left" readingOrder="0" shrinkToFit="0" wrapText="1"/>
    </xf>
    <xf borderId="12" fillId="0" fontId="7" numFmtId="0" xfId="0" applyAlignment="1" applyBorder="1" applyFont="1">
      <alignment horizontal="center" shrinkToFit="0" wrapText="1"/>
    </xf>
    <xf borderId="0" fillId="2" fontId="6" numFmtId="0" xfId="0" applyAlignment="1" applyFont="1">
      <alignment horizontal="left" readingOrder="0" shrinkToFit="0" wrapText="1"/>
    </xf>
    <xf borderId="1" fillId="3" fontId="6" numFmtId="0" xfId="0" applyAlignment="1" applyBorder="1" applyFont="1">
      <alignment horizontal="left" readingOrder="0" shrinkToFit="0" wrapText="1"/>
    </xf>
    <xf borderId="12" fillId="0" fontId="6" numFmtId="0" xfId="0" applyAlignment="1" applyBorder="1" applyFont="1">
      <alignment horizontal="left" readingOrder="0" shrinkToFit="0" wrapText="1"/>
    </xf>
    <xf borderId="0" fillId="0" fontId="12" numFmtId="3" xfId="0" applyAlignment="1" applyFont="1" applyNumberFormat="1">
      <alignment horizontal="center" shrinkToFit="0" wrapText="1"/>
    </xf>
    <xf borderId="12" fillId="0" fontId="12" numFmtId="3" xfId="0" applyAlignment="1" applyBorder="1" applyFont="1" applyNumberFormat="1">
      <alignment horizontal="center" shrinkToFit="0" wrapText="1"/>
    </xf>
    <xf borderId="0" fillId="0" fontId="13" numFmtId="0" xfId="0" applyAlignment="1" applyFont="1">
      <alignment shrinkToFit="0" wrapText="1"/>
    </xf>
    <xf borderId="12" fillId="0" fontId="13" numFmtId="0" xfId="0" applyAlignment="1" applyBorder="1" applyFont="1">
      <alignment shrinkToFit="0" wrapText="1"/>
    </xf>
    <xf borderId="0" fillId="0" fontId="13" numFmtId="0" xfId="0" applyAlignment="1" applyFont="1">
      <alignment shrinkToFit="0" wrapText="1"/>
    </xf>
    <xf borderId="12" fillId="0" fontId="13" numFmtId="0" xfId="0" applyAlignment="1" applyBorder="1" applyFont="1">
      <alignment shrinkToFit="0" wrapText="1"/>
    </xf>
    <xf borderId="14" fillId="0" fontId="12" numFmtId="0" xfId="0" applyAlignment="1" applyBorder="1" applyFont="1">
      <alignment readingOrder="0" vertical="bottom"/>
    </xf>
    <xf borderId="15" fillId="0" fontId="12" numFmtId="0" xfId="0" applyAlignment="1" applyBorder="1" applyFont="1">
      <alignment readingOrder="0" vertical="bottom"/>
    </xf>
    <xf borderId="14" fillId="0" fontId="14" numFmtId="3" xfId="0" applyAlignment="1" applyBorder="1" applyFont="1" applyNumberFormat="1">
      <alignment horizontal="center" vertical="bottom"/>
    </xf>
    <xf borderId="15" fillId="0" fontId="14" numFmtId="3" xfId="0" applyAlignment="1" applyBorder="1" applyFont="1" applyNumberFormat="1">
      <alignment horizontal="center" vertical="bottom"/>
    </xf>
    <xf borderId="0" fillId="2" fontId="13" numFmtId="0" xfId="0" applyAlignment="1" applyFont="1">
      <alignment horizontal="left" readingOrder="0" shrinkToFit="0" wrapText="1"/>
    </xf>
    <xf borderId="1" fillId="3" fontId="13" numFmtId="0" xfId="0" applyAlignment="1" applyBorder="1" applyFont="1">
      <alignment horizontal="left" readingOrder="0" shrinkToFit="0" wrapText="1"/>
    </xf>
    <xf borderId="16" fillId="0" fontId="13" numFmtId="0" xfId="0" applyAlignment="1" applyBorder="1" applyFont="1">
      <alignment horizontal="left" readingOrder="0" shrinkToFit="0" wrapText="1"/>
    </xf>
    <xf borderId="17" fillId="0" fontId="14" numFmtId="3" xfId="0" applyAlignment="1" applyBorder="1" applyFont="1" applyNumberFormat="1">
      <alignment horizontal="center" shrinkToFit="0" wrapText="1"/>
    </xf>
    <xf borderId="16" fillId="0" fontId="14" numFmtId="3" xfId="0" applyAlignment="1" applyBorder="1" applyFont="1" applyNumberFormat="1">
      <alignment horizontal="center" shrinkToFit="0" wrapText="1"/>
    </xf>
    <xf borderId="17" fillId="0" fontId="13" numFmtId="0" xfId="0" applyAlignment="1" applyBorder="1" applyFont="1">
      <alignment shrinkToFit="0" wrapText="1"/>
    </xf>
    <xf borderId="16" fillId="0" fontId="13" numFmtId="0" xfId="0" applyAlignment="1" applyBorder="1" applyFont="1">
      <alignment shrinkToFit="0" wrapText="1"/>
    </xf>
    <xf borderId="17" fillId="0" fontId="9" numFmtId="0" xfId="0" applyAlignment="1" applyBorder="1" applyFont="1">
      <alignment vertical="bottom"/>
    </xf>
    <xf borderId="16" fillId="0" fontId="9" numFmtId="0" xfId="0" applyAlignment="1" applyBorder="1" applyFont="1">
      <alignment vertical="bottom"/>
    </xf>
    <xf borderId="17" fillId="0" fontId="12" numFmtId="0" xfId="0" applyAlignment="1" applyBorder="1" applyFont="1">
      <alignment readingOrder="0" vertical="bottom"/>
    </xf>
    <xf borderId="0" fillId="2" fontId="15" numFmtId="0" xfId="0" applyAlignment="1" applyFont="1">
      <alignment horizontal="left"/>
    </xf>
    <xf borderId="1" fillId="3" fontId="15" numFmtId="0" xfId="0" applyAlignment="1" applyBorder="1" applyFont="1">
      <alignment horizontal="left"/>
    </xf>
    <xf borderId="0" fillId="0" fontId="15" numFmtId="0" xfId="0" applyAlignment="1" applyFont="1">
      <alignment horizontal="left"/>
    </xf>
    <xf borderId="0" fillId="0" fontId="15" numFmtId="0" xfId="0" applyFont="1"/>
    <xf borderId="0" fillId="2" fontId="7" numFmtId="0" xfId="0" applyAlignment="1" applyFont="1">
      <alignment horizontal="left" shrinkToFit="0" wrapText="1"/>
    </xf>
    <xf borderId="18" fillId="3" fontId="7" numFmtId="0" xfId="0" applyAlignment="1" applyBorder="1" applyFont="1">
      <alignment horizontal="left" shrinkToFit="0" wrapText="1"/>
    </xf>
    <xf borderId="0" fillId="0" fontId="7" numFmtId="0" xfId="0" applyAlignment="1" applyFont="1">
      <alignment horizontal="left" shrinkToFit="0" wrapText="1"/>
    </xf>
    <xf borderId="0" fillId="2" fontId="11" numFmtId="0" xfId="0" applyAlignment="1" applyFont="1">
      <alignment horizontal="left" readingOrder="0" shrinkToFit="0" vertical="center" wrapText="1"/>
    </xf>
    <xf borderId="11" fillId="4" fontId="11" numFmtId="0" xfId="0" applyAlignment="1" applyBorder="1" applyFont="1">
      <alignment horizontal="left" readingOrder="0" shrinkToFit="0" vertical="center" wrapText="1"/>
    </xf>
    <xf borderId="0" fillId="4" fontId="11" numFmtId="0" xfId="0" applyAlignment="1" applyFont="1">
      <alignment horizontal="left" readingOrder="0" shrinkToFit="0" vertical="center" wrapText="1"/>
    </xf>
    <xf borderId="0" fillId="4" fontId="11" numFmtId="0" xfId="0" applyAlignment="1" applyFont="1">
      <alignment horizontal="center" readingOrder="0" shrinkToFit="0" vertical="center" wrapText="1"/>
    </xf>
    <xf borderId="0" fillId="0" fontId="16" numFmtId="0" xfId="0" applyAlignment="1" applyFont="1">
      <alignment shrinkToFit="0" wrapText="1"/>
    </xf>
    <xf borderId="0" fillId="0" fontId="17" numFmtId="0" xfId="0" applyAlignment="1" applyFont="1">
      <alignment vertical="bottom"/>
    </xf>
    <xf borderId="8" fillId="3" fontId="5" numFmtId="0" xfId="0" applyAlignment="1" applyBorder="1" applyFont="1">
      <alignment horizontal="left" readingOrder="0" shrinkToFit="0" wrapText="1"/>
    </xf>
    <xf borderId="0" fillId="0" fontId="5" numFmtId="0" xfId="0" applyAlignment="1" applyFont="1">
      <alignment horizontal="left" readingOrder="0" shrinkToFit="0" wrapText="1"/>
    </xf>
    <xf borderId="0" fillId="0" fontId="5" numFmtId="0" xfId="0" applyAlignment="1" applyFont="1">
      <alignment shrinkToFit="0" wrapText="1"/>
    </xf>
    <xf borderId="0" fillId="2" fontId="5" numFmtId="0" xfId="0" applyAlignment="1" applyFont="1">
      <alignment horizontal="left" readingOrder="0" vertical="bottom"/>
    </xf>
    <xf borderId="1" fillId="3" fontId="5" numFmtId="0" xfId="0" applyAlignment="1" applyBorder="1" applyFont="1">
      <alignment horizontal="left" readingOrder="0" vertical="bottom"/>
    </xf>
    <xf borderId="0" fillId="0" fontId="5" numFmtId="0" xfId="0" applyAlignment="1" applyFont="1">
      <alignment horizontal="left" readingOrder="0" vertical="bottom"/>
    </xf>
    <xf borderId="0" fillId="0" fontId="12" numFmtId="3" xfId="0" applyAlignment="1" applyFont="1" applyNumberFormat="1">
      <alignment horizontal="center" readingOrder="0" vertical="bottom"/>
    </xf>
    <xf borderId="0" fillId="0" fontId="12" numFmtId="3" xfId="0" applyAlignment="1" applyFont="1" applyNumberFormat="1">
      <alignment horizontal="center" vertical="bottom"/>
    </xf>
    <xf borderId="0" fillId="0" fontId="5" numFmtId="0" xfId="0" applyAlignment="1" applyFont="1">
      <alignment vertical="bottom"/>
    </xf>
    <xf borderId="0" fillId="2" fontId="6" numFmtId="0" xfId="0" applyAlignment="1" applyFont="1">
      <alignment horizontal="left" readingOrder="0"/>
    </xf>
    <xf borderId="1" fillId="3" fontId="6" numFmtId="0" xfId="0" applyAlignment="1" applyBorder="1" applyFont="1">
      <alignment horizontal="left" readingOrder="0"/>
    </xf>
    <xf borderId="0" fillId="0" fontId="6" numFmtId="0" xfId="0" applyAlignment="1" applyFont="1">
      <alignment horizontal="left" readingOrder="0"/>
    </xf>
    <xf borderId="0" fillId="0" fontId="18" numFmtId="3" xfId="0" applyAlignment="1" applyFont="1" applyNumberFormat="1">
      <alignment horizontal="center"/>
    </xf>
    <xf borderId="0" fillId="0" fontId="12" numFmtId="3" xfId="0" applyAlignment="1" applyFont="1" applyNumberFormat="1">
      <alignment horizontal="center" readingOrder="0"/>
    </xf>
    <xf borderId="0" fillId="0" fontId="12" numFmtId="3" xfId="0" applyAlignment="1" applyFont="1" applyNumberFormat="1">
      <alignment horizontal="center"/>
    </xf>
    <xf borderId="0" fillId="0" fontId="9" numFmtId="0" xfId="0" applyAlignment="1" applyFont="1">
      <alignment readingOrder="0"/>
    </xf>
    <xf borderId="0" fillId="0" fontId="19" numFmtId="3" xfId="0" applyAlignment="1" applyFont="1" applyNumberFormat="1">
      <alignment horizontal="center" readingOrder="0"/>
    </xf>
    <xf borderId="0" fillId="0" fontId="9" numFmtId="0" xfId="0" applyFont="1"/>
    <xf borderId="14" fillId="0" fontId="6" numFmtId="0" xfId="0" applyAlignment="1" applyBorder="1" applyFont="1">
      <alignment horizontal="left" readingOrder="0"/>
    </xf>
    <xf borderId="14" fillId="0" fontId="12" numFmtId="3" xfId="0" applyAlignment="1" applyBorder="1" applyFont="1" applyNumberFormat="1">
      <alignment horizontal="center" readingOrder="0" vertical="bottom"/>
    </xf>
    <xf borderId="14" fillId="0" fontId="9" numFmtId="0" xfId="0" applyAlignment="1" applyBorder="1" applyFont="1">
      <alignment readingOrder="0"/>
    </xf>
    <xf borderId="14" fillId="0" fontId="19" numFmtId="3" xfId="0" applyAlignment="1" applyBorder="1" applyFont="1" applyNumberFormat="1">
      <alignment horizontal="center" readingOrder="0"/>
    </xf>
    <xf borderId="14" fillId="0" fontId="12" numFmtId="3" xfId="0" applyAlignment="1" applyBorder="1" applyFont="1" applyNumberFormat="1">
      <alignment horizontal="center" readingOrder="0"/>
    </xf>
    <xf borderId="0" fillId="2" fontId="13" numFmtId="0" xfId="0" applyAlignment="1" applyFont="1">
      <alignment horizontal="left" readingOrder="0" vertical="center"/>
    </xf>
    <xf borderId="1" fillId="3" fontId="13" numFmtId="0" xfId="0" applyAlignment="1" applyBorder="1" applyFont="1">
      <alignment horizontal="left" readingOrder="0" vertical="center"/>
    </xf>
    <xf borderId="0" fillId="0" fontId="13" numFmtId="0" xfId="0" applyAlignment="1" applyFont="1">
      <alignment horizontal="left" readingOrder="0" vertical="center"/>
    </xf>
    <xf borderId="0" fillId="0" fontId="14" numFmtId="3" xfId="0" applyAlignment="1" applyFont="1" applyNumberFormat="1">
      <alignment horizontal="center"/>
    </xf>
    <xf borderId="1" fillId="3" fontId="9" numFmtId="0" xfId="0" applyAlignment="1" applyBorder="1" applyFont="1">
      <alignment horizontal="left" vertical="bottom"/>
    </xf>
    <xf borderId="0" fillId="0" fontId="9" numFmtId="0" xfId="0" applyAlignment="1" applyFont="1">
      <alignment horizontal="left" vertical="bottom"/>
    </xf>
    <xf borderId="0" fillId="2" fontId="20" numFmtId="0" xfId="0" applyAlignment="1" applyFont="1">
      <alignment readingOrder="0" shrinkToFit="0" vertical="bottom" wrapText="1"/>
    </xf>
    <xf borderId="0" fillId="2" fontId="21" numFmtId="0" xfId="0" applyAlignment="1" applyFont="1">
      <alignment horizontal="right" readingOrder="0" vertical="center"/>
    </xf>
    <xf borderId="0" fillId="2" fontId="11" numFmtId="0" xfId="0" applyAlignment="1" applyFont="1">
      <alignment shrinkToFit="0" vertical="bottom" wrapText="1"/>
    </xf>
    <xf borderId="0" fillId="0" fontId="11" numFmtId="0" xfId="0" applyAlignment="1" applyFont="1">
      <alignment shrinkToFit="0" vertical="bottom" wrapText="1"/>
    </xf>
    <xf borderId="0" fillId="0" fontId="11" numFmtId="0" xfId="0" applyAlignment="1" applyFont="1">
      <alignment readingOrder="0" shrinkToFit="0" vertical="bottom" wrapText="1"/>
    </xf>
    <xf borderId="0" fillId="0" fontId="22" numFmtId="164" xfId="0" applyAlignment="1" applyFont="1" applyNumberFormat="1">
      <alignment horizontal="right" readingOrder="0" shrinkToFit="0" vertical="bottom" wrapText="0"/>
    </xf>
    <xf borderId="0" fillId="0" fontId="11" numFmtId="10" xfId="0" applyAlignment="1" applyFont="1" applyNumberFormat="1">
      <alignment horizontal="right" readingOrder="0" vertical="bottom"/>
    </xf>
    <xf borderId="0" fillId="0" fontId="11" numFmtId="0" xfId="0" applyAlignment="1" applyFont="1">
      <alignment horizontal="center" readingOrder="0" vertical="bottom"/>
    </xf>
    <xf borderId="0" fillId="0" fontId="16" numFmtId="0" xfId="0" applyAlignment="1" applyFont="1">
      <alignment vertical="bottom"/>
    </xf>
    <xf borderId="0" fillId="2" fontId="16" numFmtId="0" xfId="0" applyAlignment="1" applyFont="1">
      <alignment vertical="bottom"/>
    </xf>
    <xf borderId="19" fillId="0" fontId="11" numFmtId="0" xfId="0" applyAlignment="1" applyBorder="1" applyFont="1">
      <alignment readingOrder="0" shrinkToFit="0" vertical="bottom" wrapText="1"/>
    </xf>
    <xf borderId="20" fillId="7" fontId="23" numFmtId="164" xfId="0" applyAlignment="1" applyBorder="1" applyFont="1" applyNumberFormat="1">
      <alignment horizontal="right" readingOrder="0" shrinkToFit="0" vertical="bottom" wrapText="0"/>
    </xf>
    <xf borderId="19" fillId="0" fontId="11" numFmtId="0" xfId="0" applyAlignment="1" applyBorder="1" applyFont="1">
      <alignment horizontal="center" readingOrder="0" vertical="bottom"/>
    </xf>
    <xf borderId="21" fillId="0" fontId="2" numFmtId="0" xfId="0" applyBorder="1" applyFont="1"/>
    <xf borderId="20" fillId="0" fontId="2" numFmtId="0" xfId="0" applyBorder="1" applyFont="1"/>
    <xf borderId="0" fillId="2" fontId="16" numFmtId="0" xfId="0" applyFont="1"/>
    <xf borderId="0" fillId="0" fontId="16" numFmtId="0" xfId="0" applyFont="1"/>
    <xf borderId="13" fillId="0" fontId="16" numFmtId="0" xfId="0" applyAlignment="1" applyBorder="1" applyFont="1">
      <alignment readingOrder="0" shrinkToFit="0" vertical="bottom" wrapText="1"/>
    </xf>
    <xf borderId="12" fillId="3" fontId="22" numFmtId="164" xfId="0" applyAlignment="1" applyBorder="1" applyFont="1" applyNumberFormat="1">
      <alignment horizontal="right" readingOrder="0" shrinkToFit="0" vertical="bottom" wrapText="0"/>
    </xf>
    <xf borderId="0" fillId="0" fontId="16" numFmtId="9" xfId="0" applyAlignment="1" applyFont="1" applyNumberFormat="1">
      <alignment readingOrder="0" vertical="bottom"/>
    </xf>
    <xf borderId="9" fillId="0" fontId="11" numFmtId="0" xfId="0" applyAlignment="1" applyBorder="1" applyFont="1">
      <alignment readingOrder="0" vertical="bottom"/>
    </xf>
    <xf borderId="13" fillId="0" fontId="11" numFmtId="0" xfId="0" applyAlignment="1" applyBorder="1" applyFont="1">
      <alignment readingOrder="0" shrinkToFit="0" vertical="bottom" wrapText="1"/>
    </xf>
    <xf borderId="12" fillId="7" fontId="23" numFmtId="9" xfId="0" applyAlignment="1" applyBorder="1" applyFont="1" applyNumberFormat="1">
      <alignment horizontal="right" readingOrder="0" vertical="bottom"/>
    </xf>
    <xf borderId="9" fillId="0" fontId="16" numFmtId="0" xfId="0" applyAlignment="1" applyBorder="1" applyFont="1">
      <alignment readingOrder="0" vertical="bottom"/>
    </xf>
    <xf borderId="9" fillId="0" fontId="22" numFmtId="3" xfId="0" applyAlignment="1" applyBorder="1" applyFont="1" applyNumberFormat="1">
      <alignment vertical="bottom"/>
    </xf>
    <xf borderId="9" fillId="0" fontId="22" numFmtId="2" xfId="0" applyAlignment="1" applyBorder="1" applyFont="1" applyNumberFormat="1">
      <alignment vertical="bottom"/>
    </xf>
    <xf borderId="12" fillId="7" fontId="23" numFmtId="164" xfId="0" applyAlignment="1" applyBorder="1" applyFont="1" applyNumberFormat="1">
      <alignment horizontal="right" readingOrder="0" vertical="bottom"/>
    </xf>
    <xf borderId="12" fillId="7" fontId="23" numFmtId="10" xfId="0" applyAlignment="1" applyBorder="1" applyFont="1" applyNumberFormat="1">
      <alignment horizontal="right" readingOrder="0" vertical="bottom"/>
    </xf>
    <xf borderId="0" fillId="0" fontId="16" numFmtId="0" xfId="0" applyAlignment="1" applyFont="1">
      <alignment readingOrder="0" vertical="bottom"/>
    </xf>
    <xf borderId="22" fillId="0" fontId="11" numFmtId="0" xfId="0" applyAlignment="1" applyBorder="1" applyFont="1">
      <alignment readingOrder="0" shrinkToFit="0" vertical="bottom" wrapText="1"/>
    </xf>
    <xf borderId="15" fillId="7" fontId="23" numFmtId="10" xfId="0" applyAlignment="1" applyBorder="1" applyFont="1" applyNumberFormat="1">
      <alignment horizontal="right" readingOrder="0" vertical="bottom"/>
    </xf>
    <xf borderId="0" fillId="0" fontId="16" numFmtId="0" xfId="0" applyAlignment="1" applyFont="1">
      <alignment shrinkToFit="0" wrapText="1"/>
    </xf>
    <xf borderId="23" fillId="4" fontId="11" numFmtId="0" xfId="0" applyAlignment="1" applyBorder="1" applyFont="1">
      <alignment readingOrder="0" shrinkToFit="0" vertical="bottom" wrapText="1"/>
    </xf>
    <xf borderId="16" fillId="4" fontId="16" numFmtId="0" xfId="0" applyAlignment="1" applyBorder="1" applyFont="1">
      <alignment vertical="bottom"/>
    </xf>
    <xf borderId="12" fillId="0" fontId="22" numFmtId="164" xfId="0" applyAlignment="1" applyBorder="1" applyFont="1" applyNumberFormat="1">
      <alignment horizontal="right" vertical="bottom"/>
    </xf>
    <xf borderId="22" fillId="0" fontId="16" numFmtId="0" xfId="0" applyAlignment="1" applyBorder="1" applyFont="1">
      <alignment readingOrder="0" shrinkToFit="0" vertical="bottom" wrapText="1"/>
    </xf>
    <xf borderId="15" fillId="0" fontId="22" numFmtId="164" xfId="0" applyAlignment="1" applyBorder="1" applyFont="1" applyNumberFormat="1">
      <alignment horizontal="right" vertical="bottom"/>
    </xf>
    <xf borderId="0" fillId="0" fontId="16" numFmtId="0" xfId="0" applyAlignment="1" applyFont="1">
      <alignment shrinkToFit="0" vertical="bottom" wrapText="1"/>
    </xf>
    <xf borderId="22" fillId="3" fontId="22" numFmtId="0" xfId="0" applyAlignment="1" applyBorder="1" applyFont="1">
      <alignment horizontal="left" shrinkToFit="0" vertical="bottom" wrapText="1"/>
    </xf>
    <xf borderId="15" fillId="0" fontId="22" numFmtId="3" xfId="0" applyAlignment="1" applyBorder="1" applyFont="1" applyNumberFormat="1">
      <alignment horizontal="right" vertical="bottom"/>
    </xf>
    <xf borderId="13" fillId="0" fontId="16" numFmtId="0" xfId="0" applyAlignment="1" applyBorder="1" applyFont="1">
      <alignment shrinkToFit="0" vertical="bottom" wrapText="1"/>
    </xf>
    <xf borderId="12" fillId="0" fontId="22" numFmtId="3" xfId="0" applyAlignment="1" applyBorder="1" applyFont="1" applyNumberFormat="1">
      <alignment horizontal="right" vertical="bottom"/>
    </xf>
    <xf borderId="22" fillId="3" fontId="22" numFmtId="0" xfId="0" applyAlignment="1" applyBorder="1" applyFont="1">
      <alignment horizontal="left" readingOrder="0" shrinkToFit="0" vertical="bottom" wrapText="1"/>
    </xf>
    <xf borderId="15" fillId="0" fontId="22" numFmtId="10" xfId="0" applyAlignment="1" applyBorder="1" applyFont="1" applyNumberFormat="1">
      <alignment horizontal="right" vertical="bottom"/>
    </xf>
    <xf borderId="22" fillId="0" fontId="11" numFmtId="0" xfId="0" applyAlignment="1" applyBorder="1" applyFont="1">
      <alignment readingOrder="0" vertical="bottom"/>
    </xf>
    <xf borderId="0" fillId="3" fontId="16" numFmtId="0" xfId="0" applyAlignment="1" applyFont="1">
      <alignment vertical="bottom"/>
    </xf>
    <xf borderId="0" fillId="3" fontId="16" numFmtId="0" xfId="0" applyAlignment="1" applyFont="1">
      <alignment shrinkToFit="0" vertical="bottom" wrapText="1"/>
    </xf>
    <xf borderId="13" fillId="0" fontId="11" numFmtId="0" xfId="0" applyAlignment="1" applyBorder="1" applyFont="1">
      <alignment shrinkToFit="0" vertical="bottom" wrapText="1"/>
    </xf>
    <xf borderId="12" fillId="0" fontId="22" numFmtId="2" xfId="0" applyAlignment="1" applyBorder="1" applyFont="1" applyNumberFormat="1">
      <alignment horizontal="right" vertical="bottom"/>
    </xf>
    <xf borderId="22" fillId="0" fontId="11" numFmtId="0" xfId="0" applyAlignment="1" applyBorder="1" applyFont="1">
      <alignment shrinkToFit="0" vertical="bottom" wrapText="1"/>
    </xf>
    <xf borderId="15" fillId="0" fontId="22" numFmtId="2" xfId="0" applyAlignment="1" applyBorder="1" applyFont="1" applyNumberFormat="1">
      <alignment horizontal="right" vertical="bottom"/>
    </xf>
    <xf borderId="0" fillId="2" fontId="16" numFmtId="0" xfId="0" applyAlignment="1" applyFont="1">
      <alignment shrinkToFit="0" vertical="bottom" wrapText="1"/>
    </xf>
    <xf borderId="1" fillId="3" fontId="16" numFmtId="0" xfId="0" applyAlignment="1" applyBorder="1" applyFont="1">
      <alignment vertical="bottom"/>
    </xf>
    <xf borderId="1" fillId="3" fontId="16" numFmtId="0" xfId="0" applyAlignment="1" applyBorder="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3</xdr:row>
      <xdr:rowOff>66675</xdr:rowOff>
    </xdr:from>
    <xdr:ext cx="2333625" cy="419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11</xdr:row>
      <xdr:rowOff>38100</xdr:rowOff>
    </xdr:from>
    <xdr:ext cx="1276350" cy="2600325"/>
    <xdr:grpSp>
      <xdr:nvGrpSpPr>
        <xdr:cNvPr id="2" name="Shape 2" title="Drawing"/>
        <xdr:cNvGrpSpPr/>
      </xdr:nvGrpSpPr>
      <xdr:grpSpPr>
        <a:xfrm>
          <a:off x="2604675" y="517100"/>
          <a:ext cx="1814400" cy="3697200"/>
          <a:chOff x="2604675" y="517100"/>
          <a:chExt cx="1814400" cy="3697200"/>
        </a:xfrm>
      </xdr:grpSpPr>
      <xdr:cxnSp>
        <xdr:nvCxnSpPr>
          <xdr:cNvPr id="3" name="Shape 3"/>
          <xdr:cNvCxnSpPr/>
        </xdr:nvCxnSpPr>
        <xdr:spPr>
          <a:xfrm flipH="1" rot="10800000">
            <a:off x="2604675" y="517100"/>
            <a:ext cx="1814400" cy="3697200"/>
          </a:xfrm>
          <a:prstGeom prst="straightConnector1">
            <a:avLst/>
          </a:prstGeom>
          <a:noFill/>
          <a:ln cap="flat" cmpd="sng" w="9525">
            <a:solidFill>
              <a:srgbClr val="000000"/>
            </a:solidFill>
            <a:prstDash val="solid"/>
            <a:round/>
            <a:headEnd len="med" w="med" type="none"/>
            <a:tailEnd len="med" w="med" type="triangle"/>
          </a:ln>
        </xdr:spPr>
      </xdr:cxnSp>
    </xdr:grpSp>
    <xdr:clientData fLocksWithSheet="0"/>
  </xdr:oneCellAnchor>
  <xdr:oneCellAnchor>
    <xdr:from>
      <xdr:col>1</xdr:col>
      <xdr:colOff>180975</xdr:colOff>
      <xdr:row>1</xdr:row>
      <xdr:rowOff>66675</xdr:rowOff>
    </xdr:from>
    <xdr:ext cx="2333625" cy="419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hare.vidyard.com/watch/2mMzA7LmotBaMtWJCGqdb2?"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3"/>
    <col customWidth="1" min="2" max="2" width="11.38"/>
    <col customWidth="1" min="3" max="3" width="2.38"/>
    <col customWidth="1" min="4" max="4" width="26.63"/>
    <col customWidth="1" min="9" max="9" width="54.13"/>
    <col customWidth="1" min="10" max="10" width="3.0"/>
  </cols>
  <sheetData>
    <row r="1" ht="22.5" customHeight="1">
      <c r="A1" s="1"/>
      <c r="B1" s="2"/>
      <c r="C1" s="3"/>
      <c r="D1" s="4"/>
      <c r="E1" s="4"/>
      <c r="F1" s="4"/>
      <c r="G1" s="4"/>
      <c r="H1" s="4"/>
      <c r="I1" s="4"/>
      <c r="J1" s="4"/>
      <c r="K1" s="5"/>
      <c r="L1" s="2"/>
      <c r="M1" s="2"/>
    </row>
    <row r="2">
      <c r="A2" s="1"/>
      <c r="B2" s="6"/>
      <c r="C2" s="6"/>
      <c r="D2" s="7"/>
      <c r="E2" s="6"/>
      <c r="F2" s="6"/>
      <c r="G2" s="6"/>
      <c r="H2" s="6"/>
      <c r="I2" s="6"/>
      <c r="J2" s="6"/>
      <c r="K2" s="6"/>
      <c r="L2" s="2"/>
      <c r="M2" s="2"/>
    </row>
    <row r="3">
      <c r="A3" s="1"/>
      <c r="B3" s="6"/>
      <c r="C3" s="6"/>
      <c r="D3" s="7"/>
      <c r="E3" s="6"/>
      <c r="F3" s="6"/>
      <c r="G3" s="6"/>
      <c r="H3" s="6"/>
      <c r="I3" s="6"/>
      <c r="J3" s="6"/>
      <c r="K3" s="6"/>
      <c r="L3" s="2"/>
      <c r="M3" s="2"/>
    </row>
    <row r="4">
      <c r="A4" s="1"/>
      <c r="B4" s="6"/>
      <c r="C4" s="6"/>
      <c r="D4" s="7"/>
      <c r="E4" s="6"/>
      <c r="F4" s="6"/>
      <c r="G4" s="6"/>
      <c r="H4" s="6"/>
      <c r="I4" s="6"/>
      <c r="J4" s="6"/>
      <c r="K4" s="6"/>
      <c r="L4" s="2"/>
      <c r="M4" s="2"/>
    </row>
    <row r="5">
      <c r="A5" s="1"/>
      <c r="B5" s="6"/>
      <c r="C5" s="6"/>
      <c r="D5" s="7"/>
      <c r="E5" s="6"/>
      <c r="F5" s="6"/>
      <c r="G5" s="8" t="s">
        <v>0</v>
      </c>
      <c r="K5" s="6"/>
      <c r="L5" s="2"/>
      <c r="M5" s="2"/>
    </row>
    <row r="6">
      <c r="A6" s="1"/>
      <c r="B6" s="6"/>
      <c r="C6" s="6"/>
      <c r="D6" s="7"/>
      <c r="E6" s="6"/>
      <c r="F6" s="6"/>
      <c r="G6" s="6"/>
      <c r="H6" s="6"/>
      <c r="I6" s="6"/>
      <c r="J6" s="6"/>
      <c r="K6" s="6"/>
      <c r="L6" s="2"/>
      <c r="M6" s="2"/>
    </row>
    <row r="7">
      <c r="A7" s="1"/>
      <c r="B7" s="6"/>
      <c r="C7" s="9"/>
      <c r="D7" s="10"/>
      <c r="K7" s="6"/>
      <c r="L7" s="2"/>
      <c r="M7" s="2"/>
    </row>
    <row r="8">
      <c r="A8" s="1"/>
      <c r="B8" s="11"/>
      <c r="D8" s="12" t="s">
        <v>1</v>
      </c>
      <c r="J8" s="13"/>
      <c r="K8" s="11"/>
      <c r="L8" s="2"/>
      <c r="M8" s="2"/>
    </row>
    <row r="9">
      <c r="A9" s="1"/>
      <c r="D9" s="14" t="s">
        <v>2</v>
      </c>
      <c r="L9" s="2"/>
      <c r="M9" s="2"/>
    </row>
    <row r="10">
      <c r="A10" s="1"/>
      <c r="D10" s="15" t="s">
        <v>3</v>
      </c>
      <c r="L10" s="2"/>
      <c r="M10" s="2"/>
    </row>
    <row r="11">
      <c r="A11" s="1"/>
      <c r="D11" s="15"/>
      <c r="L11" s="2"/>
      <c r="M11" s="2"/>
    </row>
    <row r="12">
      <c r="A12" s="1"/>
      <c r="D12" s="12" t="s">
        <v>4</v>
      </c>
      <c r="L12" s="2"/>
      <c r="M12" s="2"/>
    </row>
    <row r="13">
      <c r="A13" s="1"/>
      <c r="D13" s="16" t="s">
        <v>5</v>
      </c>
      <c r="L13" s="2"/>
      <c r="M13" s="2"/>
    </row>
    <row r="14">
      <c r="A14" s="1"/>
      <c r="D14" s="17"/>
      <c r="L14" s="2"/>
      <c r="M14" s="2"/>
    </row>
    <row r="15">
      <c r="A15" s="1"/>
      <c r="D15" s="18" t="s">
        <v>6</v>
      </c>
      <c r="L15" s="2"/>
      <c r="M15" s="2"/>
    </row>
    <row r="16">
      <c r="A16" s="1"/>
      <c r="D16" s="19" t="s">
        <v>7</v>
      </c>
      <c r="L16" s="2"/>
      <c r="M16" s="2"/>
    </row>
    <row r="17">
      <c r="A17" s="1"/>
      <c r="D17" s="20" t="s">
        <v>8</v>
      </c>
      <c r="L17" s="2"/>
      <c r="M17" s="2"/>
    </row>
    <row r="18">
      <c r="A18" s="1"/>
      <c r="D18" s="21"/>
      <c r="L18" s="2"/>
      <c r="M18" s="2"/>
    </row>
    <row r="19">
      <c r="A19" s="1"/>
      <c r="D19" s="22" t="s">
        <v>9</v>
      </c>
      <c r="L19" s="2"/>
      <c r="M19" s="2"/>
    </row>
    <row r="20">
      <c r="A20" s="1"/>
      <c r="C20" s="23"/>
      <c r="D20" s="23"/>
      <c r="E20" s="24"/>
      <c r="F20" s="24"/>
      <c r="G20" s="24"/>
      <c r="H20" s="24"/>
      <c r="I20" s="24"/>
      <c r="J20" s="24"/>
      <c r="L20" s="2"/>
      <c r="M20" s="2"/>
    </row>
    <row r="21">
      <c r="A21" s="1"/>
      <c r="B21" s="25"/>
      <c r="C21" s="26"/>
      <c r="D21" s="27"/>
      <c r="E21" s="26"/>
      <c r="F21" s="26"/>
      <c r="G21" s="26"/>
      <c r="H21" s="26"/>
      <c r="I21" s="26"/>
      <c r="J21" s="26"/>
      <c r="K21" s="25"/>
      <c r="L21" s="2"/>
      <c r="M21" s="2"/>
    </row>
    <row r="22">
      <c r="A22" s="1"/>
      <c r="B22" s="28"/>
      <c r="C22" s="29"/>
      <c r="D22" s="30"/>
      <c r="E22" s="31"/>
      <c r="F22" s="31"/>
      <c r="G22" s="31"/>
      <c r="H22" s="31"/>
      <c r="I22" s="31"/>
      <c r="J22" s="31"/>
      <c r="K22" s="31"/>
      <c r="L22" s="2"/>
      <c r="M22" s="2"/>
    </row>
    <row r="23">
      <c r="A23" s="1"/>
      <c r="B23" s="32"/>
      <c r="C23" s="33"/>
      <c r="D23" s="34"/>
      <c r="E23" s="35"/>
      <c r="F23" s="35"/>
      <c r="G23" s="35"/>
      <c r="H23" s="35"/>
      <c r="I23" s="35"/>
      <c r="J23" s="35"/>
      <c r="K23" s="35"/>
      <c r="L23" s="2"/>
      <c r="M23" s="2"/>
    </row>
    <row r="24">
      <c r="A24" s="1"/>
      <c r="B24" s="32"/>
      <c r="C24" s="33"/>
      <c r="D24" s="34"/>
      <c r="E24" s="35"/>
      <c r="F24" s="35"/>
      <c r="G24" s="35"/>
      <c r="H24" s="35"/>
      <c r="I24" s="35"/>
      <c r="J24" s="35"/>
      <c r="K24" s="35"/>
      <c r="L24" s="2"/>
      <c r="M24" s="2"/>
    </row>
    <row r="25">
      <c r="A25" s="1"/>
      <c r="B25" s="32"/>
      <c r="C25" s="33"/>
      <c r="D25" s="34"/>
      <c r="E25" s="35"/>
      <c r="F25" s="35"/>
      <c r="G25" s="35"/>
      <c r="H25" s="35"/>
      <c r="I25" s="35"/>
      <c r="J25" s="35"/>
      <c r="K25" s="35"/>
      <c r="L25" s="2"/>
      <c r="M25" s="2"/>
    </row>
    <row r="26">
      <c r="A26" s="1"/>
      <c r="B26" s="32"/>
      <c r="C26" s="33"/>
      <c r="D26" s="34"/>
      <c r="E26" s="35"/>
      <c r="F26" s="35"/>
      <c r="G26" s="35"/>
      <c r="H26" s="35"/>
      <c r="I26" s="35"/>
      <c r="J26" s="35"/>
      <c r="K26" s="35"/>
      <c r="L26" s="2"/>
      <c r="M26" s="2"/>
    </row>
    <row r="27">
      <c r="A27" s="1"/>
      <c r="B27" s="32"/>
      <c r="C27" s="33"/>
      <c r="D27" s="34"/>
      <c r="E27" s="35"/>
      <c r="F27" s="35"/>
      <c r="G27" s="35"/>
      <c r="H27" s="35"/>
      <c r="I27" s="35"/>
      <c r="J27" s="35"/>
      <c r="K27" s="35"/>
      <c r="L27" s="2"/>
      <c r="M27" s="2"/>
    </row>
  </sheetData>
  <mergeCells count="19">
    <mergeCell ref="D8:I8"/>
    <mergeCell ref="D9:I9"/>
    <mergeCell ref="D10:I10"/>
    <mergeCell ref="D11:I11"/>
    <mergeCell ref="D12:I12"/>
    <mergeCell ref="D13:I13"/>
    <mergeCell ref="D14:I14"/>
    <mergeCell ref="D15:I15"/>
    <mergeCell ref="D16:I16"/>
    <mergeCell ref="D17:I17"/>
    <mergeCell ref="C1:K1"/>
    <mergeCell ref="G5:J5"/>
    <mergeCell ref="C7:C19"/>
    <mergeCell ref="D7:J7"/>
    <mergeCell ref="B8:B21"/>
    <mergeCell ref="J8:J19"/>
    <mergeCell ref="K8:K21"/>
    <mergeCell ref="D18:I18"/>
    <mergeCell ref="D19:I19"/>
  </mergeCells>
  <hyperlinks>
    <hyperlink r:id="rId2" ref="D19"/>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3.38"/>
    <col customWidth="1" min="3" max="3" width="29.0"/>
    <col customWidth="1" min="4" max="42" width="15.63"/>
  </cols>
  <sheetData>
    <row r="1">
      <c r="A1" s="36"/>
      <c r="B1" s="36"/>
      <c r="C1" s="36"/>
      <c r="D1" s="37"/>
      <c r="E1" s="37"/>
      <c r="F1" s="37"/>
      <c r="G1" s="37"/>
      <c r="H1" s="37"/>
      <c r="I1" s="37"/>
      <c r="J1" s="37"/>
      <c r="K1" s="37"/>
      <c r="L1" s="37"/>
      <c r="M1" s="37"/>
      <c r="N1" s="37"/>
      <c r="O1" s="37"/>
      <c r="P1" s="37"/>
      <c r="Q1" s="37"/>
      <c r="R1" s="37"/>
      <c r="S1" s="38"/>
      <c r="T1" s="38"/>
      <c r="U1" s="38"/>
      <c r="V1" s="39"/>
    </row>
    <row r="2">
      <c r="A2" s="40"/>
      <c r="B2" s="41"/>
      <c r="C2" s="4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row>
    <row r="3" ht="32.25" customHeight="1">
      <c r="A3" s="44"/>
      <c r="B3" s="45"/>
      <c r="C3" s="46" t="s">
        <v>10</v>
      </c>
      <c r="D3" s="47" t="s">
        <v>11</v>
      </c>
      <c r="E3" s="48"/>
      <c r="F3" s="49" t="s">
        <v>12</v>
      </c>
      <c r="G3" s="48"/>
      <c r="H3" s="49" t="s">
        <v>13</v>
      </c>
      <c r="I3" s="48"/>
      <c r="J3" s="49" t="s">
        <v>14</v>
      </c>
      <c r="L3" s="48"/>
      <c r="M3" s="49" t="s">
        <v>15</v>
      </c>
      <c r="N3" s="48"/>
      <c r="O3" s="49" t="s">
        <v>16</v>
      </c>
      <c r="P3" s="48"/>
      <c r="Q3" s="49" t="s">
        <v>17</v>
      </c>
      <c r="R3" s="48"/>
      <c r="S3" s="49" t="s">
        <v>18</v>
      </c>
      <c r="U3" s="48"/>
      <c r="V3" s="49" t="s">
        <v>19</v>
      </c>
      <c r="W3" s="48"/>
      <c r="X3" s="49" t="s">
        <v>20</v>
      </c>
      <c r="Y3" s="48"/>
      <c r="Z3" s="49" t="s">
        <v>21</v>
      </c>
      <c r="AA3" s="48"/>
      <c r="AB3" s="49" t="s">
        <v>22</v>
      </c>
      <c r="AD3" s="48"/>
      <c r="AE3" s="49" t="s">
        <v>23</v>
      </c>
      <c r="AF3" s="48"/>
      <c r="AG3" s="49" t="s">
        <v>24</v>
      </c>
      <c r="AH3" s="48"/>
      <c r="AI3" s="49" t="s">
        <v>25</v>
      </c>
      <c r="AJ3" s="48"/>
      <c r="AK3" s="49" t="s">
        <v>26</v>
      </c>
      <c r="AM3" s="48"/>
      <c r="AN3" s="47" t="s">
        <v>27</v>
      </c>
      <c r="AP3" s="48"/>
      <c r="AQ3" s="50"/>
      <c r="AR3" s="50"/>
      <c r="AS3" s="50"/>
      <c r="AT3" s="50"/>
      <c r="AU3" s="50"/>
      <c r="AV3" s="50"/>
      <c r="AW3" s="50"/>
    </row>
    <row r="4">
      <c r="A4" s="51"/>
      <c r="B4" s="52"/>
      <c r="C4" s="53"/>
      <c r="D4" s="54" t="s">
        <v>28</v>
      </c>
      <c r="E4" s="55" t="s">
        <v>29</v>
      </c>
      <c r="F4" s="54" t="s">
        <v>28</v>
      </c>
      <c r="G4" s="55" t="s">
        <v>29</v>
      </c>
      <c r="H4" s="54" t="s">
        <v>28</v>
      </c>
      <c r="I4" s="55" t="s">
        <v>29</v>
      </c>
      <c r="J4" s="54" t="s">
        <v>28</v>
      </c>
      <c r="K4" s="54" t="s">
        <v>29</v>
      </c>
      <c r="L4" s="55" t="s">
        <v>30</v>
      </c>
      <c r="M4" s="54" t="s">
        <v>28</v>
      </c>
      <c r="N4" s="55" t="s">
        <v>29</v>
      </c>
      <c r="O4" s="54" t="s">
        <v>28</v>
      </c>
      <c r="P4" s="55" t="s">
        <v>29</v>
      </c>
      <c r="Q4" s="54" t="s">
        <v>28</v>
      </c>
      <c r="R4" s="55" t="s">
        <v>29</v>
      </c>
      <c r="S4" s="54" t="s">
        <v>28</v>
      </c>
      <c r="T4" s="54" t="s">
        <v>29</v>
      </c>
      <c r="U4" s="55" t="s">
        <v>30</v>
      </c>
      <c r="V4" s="54" t="s">
        <v>28</v>
      </c>
      <c r="W4" s="55" t="s">
        <v>29</v>
      </c>
      <c r="X4" s="54" t="s">
        <v>28</v>
      </c>
      <c r="Y4" s="55" t="s">
        <v>29</v>
      </c>
      <c r="Z4" s="54" t="s">
        <v>28</v>
      </c>
      <c r="AA4" s="55" t="s">
        <v>29</v>
      </c>
      <c r="AB4" s="54" t="s">
        <v>28</v>
      </c>
      <c r="AC4" s="54" t="s">
        <v>29</v>
      </c>
      <c r="AD4" s="55" t="s">
        <v>30</v>
      </c>
      <c r="AE4" s="54" t="s">
        <v>28</v>
      </c>
      <c r="AF4" s="55" t="s">
        <v>29</v>
      </c>
      <c r="AG4" s="54" t="s">
        <v>28</v>
      </c>
      <c r="AH4" s="55" t="s">
        <v>29</v>
      </c>
      <c r="AI4" s="54" t="s">
        <v>28</v>
      </c>
      <c r="AJ4" s="55" t="s">
        <v>29</v>
      </c>
      <c r="AK4" s="54" t="s">
        <v>28</v>
      </c>
      <c r="AL4" s="54" t="s">
        <v>29</v>
      </c>
      <c r="AM4" s="55" t="s">
        <v>30</v>
      </c>
      <c r="AN4" s="54" t="s">
        <v>28</v>
      </c>
      <c r="AO4" s="54" t="s">
        <v>29</v>
      </c>
      <c r="AP4" s="55" t="s">
        <v>30</v>
      </c>
      <c r="AQ4" s="56"/>
      <c r="AR4" s="56"/>
      <c r="AS4" s="56"/>
      <c r="AT4" s="56"/>
      <c r="AU4" s="56"/>
      <c r="AV4" s="56"/>
      <c r="AW4" s="56"/>
    </row>
    <row r="5">
      <c r="A5" s="51"/>
      <c r="B5" s="57"/>
      <c r="C5" s="53" t="s">
        <v>31</v>
      </c>
      <c r="D5" s="58">
        <v>3600.0</v>
      </c>
      <c r="E5" s="59">
        <v>3600.0</v>
      </c>
      <c r="F5" s="58">
        <v>2400.0</v>
      </c>
      <c r="G5" s="59">
        <v>2400.0</v>
      </c>
      <c r="H5" s="58">
        <v>2400.0</v>
      </c>
      <c r="I5" s="59">
        <v>2400.0</v>
      </c>
      <c r="J5" s="60">
        <f t="shared" ref="J5:K5" si="1">D5+F5+H5</f>
        <v>8400</v>
      </c>
      <c r="K5" s="60">
        <f t="shared" si="1"/>
        <v>8400</v>
      </c>
      <c r="L5" s="61">
        <f t="shared" ref="L5:L12" si="4">J5-K5</f>
        <v>0</v>
      </c>
      <c r="M5" s="62"/>
      <c r="N5" s="63"/>
      <c r="O5" s="64">
        <v>2400.0</v>
      </c>
      <c r="P5" s="65">
        <v>2400.0</v>
      </c>
      <c r="Q5" s="66" t="s">
        <v>32</v>
      </c>
      <c r="R5" s="67"/>
      <c r="S5" s="68">
        <v>0.0</v>
      </c>
      <c r="T5" s="68">
        <v>0.0</v>
      </c>
      <c r="U5" s="69">
        <v>0.0</v>
      </c>
      <c r="V5" s="56"/>
      <c r="W5" s="67"/>
      <c r="X5" s="56"/>
      <c r="Y5" s="67"/>
      <c r="Z5" s="56"/>
      <c r="AA5" s="67"/>
      <c r="AB5" s="68">
        <v>0.0</v>
      </c>
      <c r="AC5" s="68">
        <v>0.0</v>
      </c>
      <c r="AD5" s="69">
        <v>0.0</v>
      </c>
      <c r="AE5" s="56"/>
      <c r="AF5" s="67"/>
      <c r="AG5" s="56"/>
      <c r="AH5" s="67"/>
      <c r="AI5" s="56"/>
      <c r="AJ5" s="67"/>
      <c r="AK5" s="68">
        <v>0.0</v>
      </c>
      <c r="AL5" s="68">
        <v>0.0</v>
      </c>
      <c r="AM5" s="69">
        <v>0.0</v>
      </c>
      <c r="AN5" s="70">
        <f t="shared" ref="AN5:AP5" si="2">AK5+AB5+S5+J5</f>
        <v>8400</v>
      </c>
      <c r="AO5" s="70">
        <f t="shared" si="2"/>
        <v>8400</v>
      </c>
      <c r="AP5" s="71">
        <f t="shared" si="2"/>
        <v>0</v>
      </c>
      <c r="AQ5" s="56"/>
      <c r="AR5" s="56"/>
      <c r="AS5" s="56"/>
      <c r="AT5" s="56"/>
      <c r="AU5" s="56"/>
      <c r="AV5" s="56"/>
      <c r="AW5" s="56"/>
    </row>
    <row r="6">
      <c r="A6" s="51"/>
      <c r="B6" s="57"/>
      <c r="C6" s="53" t="s">
        <v>33</v>
      </c>
      <c r="D6" s="58">
        <v>1000.0</v>
      </c>
      <c r="E6" s="59">
        <v>1500.0</v>
      </c>
      <c r="F6" s="58">
        <v>1000.0</v>
      </c>
      <c r="G6" s="59">
        <v>1500.0</v>
      </c>
      <c r="H6" s="58">
        <v>1000.0</v>
      </c>
      <c r="I6" s="59">
        <v>1500.0</v>
      </c>
      <c r="J6" s="60">
        <f t="shared" ref="J6:K6" si="3">D6+F6+H6</f>
        <v>3000</v>
      </c>
      <c r="K6" s="60">
        <f t="shared" si="3"/>
        <v>4500</v>
      </c>
      <c r="L6" s="61">
        <f t="shared" si="4"/>
        <v>-1500</v>
      </c>
      <c r="M6" s="62"/>
      <c r="N6" s="63"/>
      <c r="O6" s="62"/>
      <c r="P6" s="63"/>
      <c r="Q6" s="56"/>
      <c r="R6" s="67"/>
      <c r="S6" s="68">
        <v>0.0</v>
      </c>
      <c r="T6" s="68">
        <v>0.0</v>
      </c>
      <c r="U6" s="69">
        <v>0.0</v>
      </c>
      <c r="V6" s="56"/>
      <c r="W6" s="67"/>
      <c r="X6" s="56"/>
      <c r="Y6" s="67"/>
      <c r="Z6" s="56"/>
      <c r="AA6" s="67"/>
      <c r="AB6" s="68">
        <v>0.0</v>
      </c>
      <c r="AC6" s="68">
        <v>0.0</v>
      </c>
      <c r="AD6" s="69">
        <v>0.0</v>
      </c>
      <c r="AE6" s="56"/>
      <c r="AF6" s="67"/>
      <c r="AG6" s="56"/>
      <c r="AH6" s="67"/>
      <c r="AI6" s="56"/>
      <c r="AJ6" s="67"/>
      <c r="AK6" s="68">
        <v>0.0</v>
      </c>
      <c r="AL6" s="68">
        <v>0.0</v>
      </c>
      <c r="AM6" s="69">
        <v>0.0</v>
      </c>
      <c r="AN6" s="70">
        <f t="shared" ref="AN6:AP6" si="5">AK6+AB6+S6+J6</f>
        <v>3000</v>
      </c>
      <c r="AO6" s="70">
        <f t="shared" si="5"/>
        <v>4500</v>
      </c>
      <c r="AP6" s="71">
        <f t="shared" si="5"/>
        <v>-1500</v>
      </c>
      <c r="AQ6" s="56"/>
      <c r="AR6" s="56"/>
      <c r="AS6" s="56"/>
      <c r="AT6" s="56"/>
      <c r="AU6" s="56"/>
      <c r="AV6" s="56"/>
      <c r="AW6" s="56"/>
    </row>
    <row r="7">
      <c r="A7" s="51"/>
      <c r="B7" s="57"/>
      <c r="C7" s="53" t="s">
        <v>34</v>
      </c>
      <c r="D7" s="58">
        <v>1000.0</v>
      </c>
      <c r="E7" s="59">
        <v>1500.0</v>
      </c>
      <c r="F7" s="58">
        <v>1000.0</v>
      </c>
      <c r="G7" s="59">
        <v>1500.0</v>
      </c>
      <c r="H7" s="58">
        <v>1000.0</v>
      </c>
      <c r="I7" s="59">
        <v>1500.0</v>
      </c>
      <c r="J7" s="60">
        <f t="shared" ref="J7:K7" si="6">D7+F7+H7</f>
        <v>3000</v>
      </c>
      <c r="K7" s="60">
        <f t="shared" si="6"/>
        <v>4500</v>
      </c>
      <c r="L7" s="61">
        <f t="shared" si="4"/>
        <v>-1500</v>
      </c>
      <c r="M7" s="72"/>
      <c r="N7" s="73"/>
      <c r="O7" s="72"/>
      <c r="P7" s="73"/>
      <c r="Q7" s="56"/>
      <c r="R7" s="67"/>
      <c r="S7" s="68">
        <v>0.0</v>
      </c>
      <c r="T7" s="68">
        <v>0.0</v>
      </c>
      <c r="U7" s="69">
        <v>0.0</v>
      </c>
      <c r="V7" s="56"/>
      <c r="W7" s="67"/>
      <c r="X7" s="56"/>
      <c r="Y7" s="67"/>
      <c r="Z7" s="56"/>
      <c r="AA7" s="67"/>
      <c r="AB7" s="68">
        <v>0.0</v>
      </c>
      <c r="AC7" s="68">
        <v>0.0</v>
      </c>
      <c r="AD7" s="69">
        <v>0.0</v>
      </c>
      <c r="AE7" s="56"/>
      <c r="AF7" s="67"/>
      <c r="AG7" s="56"/>
      <c r="AH7" s="67"/>
      <c r="AI7" s="56"/>
      <c r="AJ7" s="67"/>
      <c r="AK7" s="68">
        <v>0.0</v>
      </c>
      <c r="AL7" s="68">
        <v>0.0</v>
      </c>
      <c r="AM7" s="69">
        <v>0.0</v>
      </c>
      <c r="AN7" s="70">
        <f t="shared" ref="AN7:AP7" si="7">AK7+AB7+S7+J7</f>
        <v>3000</v>
      </c>
      <c r="AO7" s="70">
        <f t="shared" si="7"/>
        <v>4500</v>
      </c>
      <c r="AP7" s="71">
        <f t="shared" si="7"/>
        <v>-1500</v>
      </c>
      <c r="AQ7" s="56"/>
      <c r="AR7" s="56"/>
      <c r="AS7" s="56"/>
      <c r="AT7" s="56"/>
      <c r="AU7" s="56"/>
      <c r="AV7" s="56"/>
      <c r="AW7" s="56"/>
    </row>
    <row r="8">
      <c r="A8" s="74"/>
      <c r="B8" s="75"/>
      <c r="C8" s="76" t="s">
        <v>35</v>
      </c>
      <c r="D8" s="58">
        <v>1000.0</v>
      </c>
      <c r="E8" s="59">
        <v>1500.0</v>
      </c>
      <c r="F8" s="58">
        <v>1000.0</v>
      </c>
      <c r="G8" s="59">
        <v>1500.0</v>
      </c>
      <c r="H8" s="58">
        <v>1000.0</v>
      </c>
      <c r="I8" s="59">
        <v>1500.0</v>
      </c>
      <c r="J8" s="60">
        <f t="shared" ref="J8:K8" si="8">D8+F8+H8</f>
        <v>3000</v>
      </c>
      <c r="K8" s="60">
        <f t="shared" si="8"/>
        <v>4500</v>
      </c>
      <c r="L8" s="61">
        <f t="shared" si="4"/>
        <v>-1500</v>
      </c>
      <c r="M8" s="17"/>
      <c r="N8" s="77"/>
      <c r="O8" s="17"/>
      <c r="P8" s="77"/>
      <c r="Q8" s="56"/>
      <c r="R8" s="67"/>
      <c r="S8" s="68">
        <v>0.0</v>
      </c>
      <c r="T8" s="68">
        <v>0.0</v>
      </c>
      <c r="U8" s="69">
        <v>0.0</v>
      </c>
      <c r="V8" s="56"/>
      <c r="W8" s="67"/>
      <c r="X8" s="56"/>
      <c r="Y8" s="67"/>
      <c r="Z8" s="56"/>
      <c r="AA8" s="67"/>
      <c r="AB8" s="68">
        <v>0.0</v>
      </c>
      <c r="AC8" s="68">
        <v>0.0</v>
      </c>
      <c r="AD8" s="69">
        <v>0.0</v>
      </c>
      <c r="AE8" s="56"/>
      <c r="AF8" s="67"/>
      <c r="AG8" s="56"/>
      <c r="AH8" s="67"/>
      <c r="AI8" s="56"/>
      <c r="AJ8" s="67"/>
      <c r="AK8" s="68">
        <v>0.0</v>
      </c>
      <c r="AL8" s="68">
        <v>0.0</v>
      </c>
      <c r="AM8" s="69">
        <v>0.0</v>
      </c>
      <c r="AN8" s="70">
        <f t="shared" ref="AN8:AP8" si="9">AK8+AB8+S8+J8</f>
        <v>3000</v>
      </c>
      <c r="AO8" s="70">
        <f t="shared" si="9"/>
        <v>4500</v>
      </c>
      <c r="AP8" s="71">
        <f t="shared" si="9"/>
        <v>-1500</v>
      </c>
      <c r="AQ8" s="56"/>
      <c r="AR8" s="56"/>
      <c r="AS8" s="56"/>
      <c r="AT8" s="56"/>
      <c r="AU8" s="56"/>
      <c r="AV8" s="56"/>
      <c r="AW8" s="56"/>
    </row>
    <row r="9">
      <c r="A9" s="78"/>
      <c r="B9" s="79"/>
      <c r="C9" s="80" t="s">
        <v>36</v>
      </c>
      <c r="D9" s="58">
        <v>1000.0</v>
      </c>
      <c r="E9" s="59">
        <v>1500.0</v>
      </c>
      <c r="F9" s="58">
        <v>1000.0</v>
      </c>
      <c r="G9" s="59">
        <v>1500.0</v>
      </c>
      <c r="H9" s="58">
        <v>1000.0</v>
      </c>
      <c r="I9" s="59">
        <v>1500.0</v>
      </c>
      <c r="J9" s="81">
        <f t="shared" ref="J9:K9" si="10">D9+F9+H9</f>
        <v>3000</v>
      </c>
      <c r="K9" s="81">
        <f t="shared" si="10"/>
        <v>4500</v>
      </c>
      <c r="L9" s="82">
        <f t="shared" si="4"/>
        <v>-1500</v>
      </c>
      <c r="M9" s="83"/>
      <c r="N9" s="84"/>
      <c r="O9" s="83"/>
      <c r="P9" s="84"/>
      <c r="Q9" s="56"/>
      <c r="R9" s="67"/>
      <c r="S9" s="68">
        <v>0.0</v>
      </c>
      <c r="T9" s="68">
        <v>0.0</v>
      </c>
      <c r="U9" s="69">
        <v>0.0</v>
      </c>
      <c r="V9" s="56"/>
      <c r="W9" s="67"/>
      <c r="X9" s="56"/>
      <c r="Y9" s="67"/>
      <c r="Z9" s="56"/>
      <c r="AA9" s="67"/>
      <c r="AB9" s="68">
        <v>0.0</v>
      </c>
      <c r="AC9" s="68">
        <v>0.0</v>
      </c>
      <c r="AD9" s="69">
        <v>0.0</v>
      </c>
      <c r="AE9" s="56"/>
      <c r="AF9" s="67"/>
      <c r="AG9" s="56"/>
      <c r="AH9" s="67"/>
      <c r="AI9" s="56"/>
      <c r="AJ9" s="67"/>
      <c r="AK9" s="68">
        <v>0.0</v>
      </c>
      <c r="AL9" s="68">
        <v>0.0</v>
      </c>
      <c r="AM9" s="69">
        <v>0.0</v>
      </c>
      <c r="AN9" s="70">
        <f t="shared" ref="AN9:AP9" si="11">AK9+AB9+S9+J9</f>
        <v>3000</v>
      </c>
      <c r="AO9" s="70">
        <f t="shared" si="11"/>
        <v>4500</v>
      </c>
      <c r="AP9" s="71">
        <f t="shared" si="11"/>
        <v>-1500</v>
      </c>
      <c r="AQ9" s="56"/>
      <c r="AR9" s="56"/>
      <c r="AS9" s="56"/>
      <c r="AT9" s="56"/>
      <c r="AU9" s="56"/>
      <c r="AV9" s="56"/>
      <c r="AW9" s="56"/>
    </row>
    <row r="10">
      <c r="A10" s="51"/>
      <c r="B10" s="57"/>
      <c r="C10" s="53" t="s">
        <v>37</v>
      </c>
      <c r="D10" s="58">
        <v>2000.0</v>
      </c>
      <c r="E10" s="59">
        <v>2000.0</v>
      </c>
      <c r="F10" s="58">
        <v>2000.0</v>
      </c>
      <c r="G10" s="59">
        <v>2000.0</v>
      </c>
      <c r="H10" s="58">
        <v>2000.0</v>
      </c>
      <c r="I10" s="59">
        <v>2000.0</v>
      </c>
      <c r="J10" s="60">
        <f t="shared" ref="J10:K10" si="12">D10+F10+H10</f>
        <v>6000</v>
      </c>
      <c r="K10" s="60">
        <f t="shared" si="12"/>
        <v>6000</v>
      </c>
      <c r="L10" s="61">
        <f t="shared" si="4"/>
        <v>0</v>
      </c>
      <c r="M10" s="58">
        <v>2000.0</v>
      </c>
      <c r="N10" s="59">
        <v>2000.0</v>
      </c>
      <c r="O10" s="58">
        <v>2000.0</v>
      </c>
      <c r="P10" s="59">
        <v>2000.0</v>
      </c>
      <c r="Q10" s="58">
        <v>2000.0</v>
      </c>
      <c r="R10" s="59">
        <v>2000.0</v>
      </c>
      <c r="S10" s="60">
        <f t="shared" ref="S10:T10" si="13">M10+O10+Q10</f>
        <v>6000</v>
      </c>
      <c r="T10" s="60">
        <f t="shared" si="13"/>
        <v>6000</v>
      </c>
      <c r="U10" s="61">
        <f>S10-T10</f>
        <v>0</v>
      </c>
      <c r="V10" s="56"/>
      <c r="W10" s="67"/>
      <c r="X10" s="56"/>
      <c r="Y10" s="67"/>
      <c r="Z10" s="56"/>
      <c r="AA10" s="67"/>
      <c r="AB10" s="68">
        <v>0.0</v>
      </c>
      <c r="AC10" s="68">
        <v>0.0</v>
      </c>
      <c r="AD10" s="69">
        <v>0.0</v>
      </c>
      <c r="AE10" s="56"/>
      <c r="AF10" s="67"/>
      <c r="AG10" s="56"/>
      <c r="AH10" s="67"/>
      <c r="AI10" s="56"/>
      <c r="AJ10" s="67"/>
      <c r="AK10" s="68">
        <v>0.0</v>
      </c>
      <c r="AL10" s="68">
        <v>0.0</v>
      </c>
      <c r="AM10" s="69">
        <v>0.0</v>
      </c>
      <c r="AN10" s="70">
        <f t="shared" ref="AN10:AP10" si="14">AK10+AB10+S10+J10</f>
        <v>12000</v>
      </c>
      <c r="AO10" s="70">
        <f t="shared" si="14"/>
        <v>12000</v>
      </c>
      <c r="AP10" s="71">
        <f t="shared" si="14"/>
        <v>0</v>
      </c>
      <c r="AQ10" s="56"/>
      <c r="AR10" s="56"/>
      <c r="AS10" s="56"/>
      <c r="AT10" s="56"/>
      <c r="AU10" s="56"/>
      <c r="AV10" s="56"/>
      <c r="AW10" s="56"/>
    </row>
    <row r="11">
      <c r="A11" s="78"/>
      <c r="B11" s="79"/>
      <c r="C11" s="80" t="s">
        <v>38</v>
      </c>
      <c r="D11" s="58">
        <v>1000.0</v>
      </c>
      <c r="E11" s="59">
        <v>1500.0</v>
      </c>
      <c r="F11" s="58">
        <v>1000.0</v>
      </c>
      <c r="G11" s="59">
        <v>1500.0</v>
      </c>
      <c r="H11" s="58">
        <v>1000.0</v>
      </c>
      <c r="I11" s="59">
        <v>1500.0</v>
      </c>
      <c r="J11" s="81">
        <f t="shared" ref="J11:K11" si="15">D11+F11+H11</f>
        <v>3000</v>
      </c>
      <c r="K11" s="81">
        <f t="shared" si="15"/>
        <v>4500</v>
      </c>
      <c r="L11" s="82">
        <f t="shared" si="4"/>
        <v>-1500</v>
      </c>
      <c r="M11" s="83"/>
      <c r="N11" s="84"/>
      <c r="O11" s="83"/>
      <c r="P11" s="84"/>
      <c r="Q11" s="56"/>
      <c r="R11" s="67"/>
      <c r="S11" s="68">
        <v>0.0</v>
      </c>
      <c r="T11" s="68">
        <v>0.0</v>
      </c>
      <c r="U11" s="69">
        <v>0.0</v>
      </c>
      <c r="V11" s="56"/>
      <c r="W11" s="67"/>
      <c r="X11" s="56"/>
      <c r="Y11" s="67"/>
      <c r="Z11" s="56"/>
      <c r="AA11" s="67"/>
      <c r="AB11" s="68">
        <v>0.0</v>
      </c>
      <c r="AC11" s="68">
        <v>0.0</v>
      </c>
      <c r="AD11" s="69">
        <v>0.0</v>
      </c>
      <c r="AE11" s="56"/>
      <c r="AF11" s="67"/>
      <c r="AG11" s="56"/>
      <c r="AH11" s="67"/>
      <c r="AI11" s="56"/>
      <c r="AJ11" s="67"/>
      <c r="AK11" s="68">
        <v>0.0</v>
      </c>
      <c r="AL11" s="68">
        <v>0.0</v>
      </c>
      <c r="AM11" s="69">
        <v>0.0</v>
      </c>
      <c r="AN11" s="70">
        <f t="shared" ref="AN11:AP11" si="16">AK11+AB11+S11+J11</f>
        <v>3000</v>
      </c>
      <c r="AO11" s="70">
        <f t="shared" si="16"/>
        <v>4500</v>
      </c>
      <c r="AP11" s="71">
        <f t="shared" si="16"/>
        <v>-1500</v>
      </c>
      <c r="AQ11" s="56"/>
      <c r="AR11" s="56"/>
      <c r="AS11" s="56"/>
      <c r="AT11" s="56"/>
      <c r="AU11" s="56"/>
      <c r="AV11" s="56"/>
      <c r="AW11" s="56"/>
    </row>
    <row r="12">
      <c r="A12" s="51"/>
      <c r="B12" s="57"/>
      <c r="C12" s="53" t="s">
        <v>39</v>
      </c>
      <c r="D12" s="58">
        <v>1000.0</v>
      </c>
      <c r="E12" s="59">
        <v>1500.0</v>
      </c>
      <c r="F12" s="58">
        <v>1000.0</v>
      </c>
      <c r="G12" s="59">
        <v>1500.0</v>
      </c>
      <c r="H12" s="58">
        <v>1000.0</v>
      </c>
      <c r="I12" s="59">
        <v>1500.0</v>
      </c>
      <c r="J12" s="60">
        <f t="shared" ref="J12:K12" si="17">D12+F12+H12</f>
        <v>3000</v>
      </c>
      <c r="K12" s="60">
        <f t="shared" si="17"/>
        <v>4500</v>
      </c>
      <c r="L12" s="61">
        <f t="shared" si="4"/>
        <v>-1500</v>
      </c>
      <c r="M12" s="85"/>
      <c r="N12" s="86"/>
      <c r="O12" s="85"/>
      <c r="P12" s="86"/>
      <c r="Q12" s="56"/>
      <c r="R12" s="67"/>
      <c r="S12" s="87">
        <v>0.0</v>
      </c>
      <c r="T12" s="87">
        <v>0.0</v>
      </c>
      <c r="U12" s="88">
        <v>0.0</v>
      </c>
      <c r="V12" s="56"/>
      <c r="W12" s="67"/>
      <c r="X12" s="56"/>
      <c r="Y12" s="67"/>
      <c r="Z12" s="56"/>
      <c r="AA12" s="67"/>
      <c r="AB12" s="87">
        <v>0.0</v>
      </c>
      <c r="AC12" s="87">
        <v>0.0</v>
      </c>
      <c r="AD12" s="88">
        <v>0.0</v>
      </c>
      <c r="AE12" s="56"/>
      <c r="AF12" s="67"/>
      <c r="AG12" s="56"/>
      <c r="AH12" s="67"/>
      <c r="AI12" s="56"/>
      <c r="AJ12" s="67"/>
      <c r="AK12" s="87">
        <v>0.0</v>
      </c>
      <c r="AL12" s="87">
        <v>0.0</v>
      </c>
      <c r="AM12" s="88">
        <v>0.0</v>
      </c>
      <c r="AN12" s="89">
        <f t="shared" ref="AN12:AP12" si="18">AK12+AB12+S12+J12</f>
        <v>3000</v>
      </c>
      <c r="AO12" s="89">
        <f t="shared" si="18"/>
        <v>4500</v>
      </c>
      <c r="AP12" s="90">
        <f t="shared" si="18"/>
        <v>-1500</v>
      </c>
      <c r="AQ12" s="56"/>
      <c r="AR12" s="56"/>
      <c r="AS12" s="56"/>
      <c r="AT12" s="56"/>
      <c r="AU12" s="56"/>
      <c r="AV12" s="56"/>
      <c r="AW12" s="56"/>
    </row>
    <row r="13">
      <c r="A13" s="91"/>
      <c r="B13" s="92"/>
      <c r="C13" s="93" t="s">
        <v>40</v>
      </c>
      <c r="D13" s="94">
        <f t="shared" ref="D13:L13" si="19">D5+D6+D7+D8+D9+D10+D11+D12</f>
        <v>11600</v>
      </c>
      <c r="E13" s="95">
        <f t="shared" si="19"/>
        <v>14600</v>
      </c>
      <c r="F13" s="94">
        <f t="shared" si="19"/>
        <v>10400</v>
      </c>
      <c r="G13" s="95">
        <f t="shared" si="19"/>
        <v>13400</v>
      </c>
      <c r="H13" s="94">
        <f t="shared" si="19"/>
        <v>10400</v>
      </c>
      <c r="I13" s="95">
        <f t="shared" si="19"/>
        <v>13400</v>
      </c>
      <c r="J13" s="94">
        <f t="shared" si="19"/>
        <v>32400</v>
      </c>
      <c r="K13" s="94">
        <f t="shared" si="19"/>
        <v>41400</v>
      </c>
      <c r="L13" s="95">
        <f t="shared" si="19"/>
        <v>-9000</v>
      </c>
      <c r="M13" s="96"/>
      <c r="N13" s="97"/>
      <c r="O13" s="96"/>
      <c r="P13" s="97"/>
      <c r="Q13" s="98"/>
      <c r="R13" s="99"/>
      <c r="S13" s="68">
        <v>0.0</v>
      </c>
      <c r="T13" s="68">
        <v>0.0</v>
      </c>
      <c r="U13" s="69">
        <v>0.0</v>
      </c>
      <c r="V13" s="98"/>
      <c r="W13" s="99"/>
      <c r="X13" s="98"/>
      <c r="Y13" s="99"/>
      <c r="Z13" s="98"/>
      <c r="AA13" s="99"/>
      <c r="AB13" s="68">
        <v>0.0</v>
      </c>
      <c r="AC13" s="100">
        <v>0.0</v>
      </c>
      <c r="AD13" s="69">
        <v>0.0</v>
      </c>
      <c r="AE13" s="98"/>
      <c r="AF13" s="99"/>
      <c r="AG13" s="98"/>
      <c r="AH13" s="99"/>
      <c r="AI13" s="98"/>
      <c r="AJ13" s="99"/>
      <c r="AK13" s="68">
        <v>0.0</v>
      </c>
      <c r="AL13" s="68">
        <v>0.0</v>
      </c>
      <c r="AM13" s="69">
        <v>0.0</v>
      </c>
      <c r="AN13" s="70">
        <f t="shared" ref="AN13:AP13" si="20">AK13+AB13+S13+J13</f>
        <v>32400</v>
      </c>
      <c r="AO13" s="70">
        <f t="shared" si="20"/>
        <v>41400</v>
      </c>
      <c r="AP13" s="71">
        <f t="shared" si="20"/>
        <v>-9000</v>
      </c>
      <c r="AQ13" s="98"/>
      <c r="AR13" s="98"/>
      <c r="AS13" s="98"/>
      <c r="AT13" s="98"/>
      <c r="AU13" s="98"/>
      <c r="AV13" s="98"/>
      <c r="AW13" s="98"/>
    </row>
    <row r="14">
      <c r="A14" s="101"/>
      <c r="B14" s="102"/>
      <c r="C14" s="103"/>
      <c r="D14" s="104"/>
      <c r="E14" s="104"/>
      <c r="F14" s="104"/>
      <c r="G14" s="104"/>
      <c r="H14" s="104"/>
      <c r="I14" s="104"/>
      <c r="J14" s="104"/>
      <c r="K14" s="104"/>
      <c r="L14" s="104"/>
      <c r="M14" s="104"/>
      <c r="N14" s="104"/>
      <c r="O14" s="104"/>
      <c r="P14" s="104"/>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row>
    <row r="15">
      <c r="A15" s="105"/>
      <c r="B15" s="106"/>
      <c r="C15" s="107"/>
      <c r="D15" s="17"/>
      <c r="E15" s="17"/>
      <c r="F15" s="17"/>
      <c r="G15" s="17"/>
      <c r="H15" s="17"/>
      <c r="I15" s="17"/>
      <c r="J15" s="17"/>
      <c r="K15" s="17"/>
      <c r="L15" s="17"/>
      <c r="M15" s="17"/>
      <c r="N15" s="17"/>
      <c r="O15" s="17"/>
      <c r="P15" s="17"/>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row>
    <row r="16" ht="34.5" customHeight="1">
      <c r="A16" s="108"/>
      <c r="B16" s="109"/>
      <c r="C16" s="110" t="s">
        <v>41</v>
      </c>
      <c r="D16" s="111" t="s">
        <v>42</v>
      </c>
      <c r="E16" s="111" t="s">
        <v>29</v>
      </c>
      <c r="F16" s="111" t="s">
        <v>30</v>
      </c>
      <c r="G16" s="111" t="s">
        <v>43</v>
      </c>
      <c r="H16" s="111" t="s">
        <v>44</v>
      </c>
      <c r="I16" s="112"/>
      <c r="J16" s="112"/>
      <c r="K16" s="112"/>
      <c r="L16" s="112"/>
      <c r="M16" s="112"/>
      <c r="N16" s="112"/>
      <c r="O16" s="112"/>
      <c r="P16" s="112"/>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row>
    <row r="17">
      <c r="A17" s="74"/>
      <c r="B17" s="114"/>
      <c r="C17" s="115" t="s">
        <v>13</v>
      </c>
      <c r="D17" s="58">
        <f t="shared" ref="D17:E17" si="21">D13</f>
        <v>11600</v>
      </c>
      <c r="E17" s="58">
        <f t="shared" si="21"/>
        <v>14600</v>
      </c>
      <c r="F17" s="60">
        <f t="shared" ref="F17:F28" si="24">D17-E17</f>
        <v>-3000</v>
      </c>
      <c r="G17" s="58">
        <f t="shared" ref="G17:H17" si="22">D17</f>
        <v>11600</v>
      </c>
      <c r="H17" s="58">
        <f t="shared" si="22"/>
        <v>14600</v>
      </c>
      <c r="I17" s="17"/>
      <c r="J17" s="17"/>
      <c r="K17" s="17"/>
      <c r="L17" s="17"/>
      <c r="M17" s="17"/>
      <c r="N17" s="17"/>
      <c r="O17" s="17"/>
      <c r="P17" s="17"/>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row>
    <row r="18">
      <c r="A18" s="74"/>
      <c r="B18" s="75"/>
      <c r="C18" s="115" t="s">
        <v>15</v>
      </c>
      <c r="D18" s="58">
        <f t="shared" ref="D18:E18" si="23">F13</f>
        <v>10400</v>
      </c>
      <c r="E18" s="58">
        <f t="shared" si="23"/>
        <v>13400</v>
      </c>
      <c r="F18" s="60">
        <f t="shared" si="24"/>
        <v>-3000</v>
      </c>
      <c r="G18" s="60">
        <f t="shared" ref="G18:H18" si="25">D17+D18</f>
        <v>22000</v>
      </c>
      <c r="H18" s="60">
        <f t="shared" si="25"/>
        <v>28000</v>
      </c>
      <c r="I18" s="116"/>
      <c r="J18" s="116"/>
      <c r="K18" s="116"/>
      <c r="L18" s="116"/>
      <c r="M18" s="116"/>
      <c r="N18" s="116"/>
      <c r="O18" s="116"/>
      <c r="P18" s="11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row>
    <row r="19">
      <c r="A19" s="117"/>
      <c r="B19" s="118"/>
      <c r="C19" s="119" t="s">
        <v>16</v>
      </c>
      <c r="D19" s="58">
        <f t="shared" ref="D19:E19" si="26">H13</f>
        <v>10400</v>
      </c>
      <c r="E19" s="120">
        <f t="shared" si="26"/>
        <v>13400</v>
      </c>
      <c r="F19" s="121">
        <f t="shared" si="24"/>
        <v>-3000</v>
      </c>
      <c r="G19" s="121">
        <f t="shared" ref="G19:H19" si="27">D17+D18+D19</f>
        <v>32400</v>
      </c>
      <c r="H19" s="121">
        <f t="shared" si="27"/>
        <v>41400</v>
      </c>
      <c r="I19" s="122"/>
      <c r="J19" s="122"/>
      <c r="K19" s="122"/>
      <c r="L19" s="122"/>
      <c r="M19" s="122"/>
      <c r="N19" s="122"/>
      <c r="O19" s="122"/>
      <c r="P19" s="122"/>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row>
    <row r="20">
      <c r="A20" s="74"/>
      <c r="B20" s="75"/>
      <c r="C20" s="115" t="s">
        <v>17</v>
      </c>
      <c r="D20" s="58" t="str">
        <f t="shared" ref="D20:E20" si="28">M13</f>
        <v/>
      </c>
      <c r="E20" s="15" t="str">
        <f t="shared" si="28"/>
        <v/>
      </c>
      <c r="F20" s="58">
        <f t="shared" si="24"/>
        <v>0</v>
      </c>
      <c r="G20" s="58">
        <f t="shared" ref="G20:H20" si="29">D17+D18+D19+D20</f>
        <v>32400</v>
      </c>
      <c r="H20" s="58">
        <f t="shared" si="29"/>
        <v>41400</v>
      </c>
      <c r="I20" s="116"/>
      <c r="J20" s="116"/>
      <c r="K20" s="116"/>
      <c r="L20" s="116"/>
      <c r="M20" s="116"/>
      <c r="N20" s="116"/>
      <c r="O20" s="116"/>
      <c r="P20" s="11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row>
    <row r="21">
      <c r="A21" s="74"/>
      <c r="B21" s="75"/>
      <c r="C21" s="115" t="s">
        <v>19</v>
      </c>
      <c r="D21" s="58" t="str">
        <f t="shared" ref="D21:E21" si="30">O13</f>
        <v/>
      </c>
      <c r="E21" s="15" t="str">
        <f t="shared" si="30"/>
        <v/>
      </c>
      <c r="F21" s="58">
        <f t="shared" si="24"/>
        <v>0</v>
      </c>
      <c r="G21" s="58">
        <f t="shared" ref="G21:H21" si="31">D17+D18+D19+D20+D21</f>
        <v>32400</v>
      </c>
      <c r="H21" s="58">
        <f t="shared" si="31"/>
        <v>41400</v>
      </c>
      <c r="I21" s="116"/>
      <c r="J21" s="116"/>
      <c r="K21" s="116"/>
      <c r="L21" s="116"/>
      <c r="M21" s="116"/>
      <c r="N21" s="116"/>
      <c r="O21" s="116"/>
      <c r="P21" s="11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c r="A22" s="123"/>
      <c r="B22" s="124"/>
      <c r="C22" s="125" t="s">
        <v>20</v>
      </c>
      <c r="D22" s="58" t="str">
        <f t="shared" ref="D22:E22" si="32">Q13</f>
        <v/>
      </c>
      <c r="E22" s="104" t="str">
        <f t="shared" si="32"/>
        <v/>
      </c>
      <c r="F22" s="126">
        <f t="shared" si="24"/>
        <v>0</v>
      </c>
      <c r="G22" s="127">
        <f t="shared" ref="G22:H22" si="33">D17+D18+D19+D20+D21+D22</f>
        <v>32400</v>
      </c>
      <c r="H22" s="128">
        <f t="shared" si="33"/>
        <v>41400</v>
      </c>
      <c r="I22" s="104"/>
      <c r="J22" s="104"/>
      <c r="K22" s="104"/>
      <c r="L22" s="104"/>
      <c r="M22" s="104"/>
      <c r="N22" s="104"/>
      <c r="O22" s="104"/>
      <c r="P22" s="104"/>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row>
    <row r="23">
      <c r="A23" s="123"/>
      <c r="B23" s="124"/>
      <c r="C23" s="125" t="s">
        <v>21</v>
      </c>
      <c r="D23" s="58" t="str">
        <f t="shared" ref="D23:E23" si="34">V13</f>
        <v/>
      </c>
      <c r="E23" s="104" t="str">
        <f t="shared" si="34"/>
        <v/>
      </c>
      <c r="F23" s="126">
        <f t="shared" si="24"/>
        <v>0</v>
      </c>
      <c r="G23" s="128">
        <f t="shared" ref="G23:H23" si="35">D17+D18+D19+D20+D21+D22+D23</f>
        <v>32400</v>
      </c>
      <c r="H23" s="128">
        <f t="shared" si="35"/>
        <v>41400</v>
      </c>
      <c r="I23" s="104"/>
      <c r="J23" s="104"/>
      <c r="K23" s="104"/>
      <c r="L23" s="104"/>
      <c r="M23" s="104"/>
      <c r="N23" s="104"/>
      <c r="O23" s="104"/>
      <c r="P23" s="104"/>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row>
    <row r="24">
      <c r="A24" s="123"/>
      <c r="B24" s="124"/>
      <c r="C24" s="125" t="s">
        <v>23</v>
      </c>
      <c r="D24" s="58" t="str">
        <f t="shared" ref="D24:E24" si="36">X13</f>
        <v/>
      </c>
      <c r="E24" s="104" t="str">
        <f t="shared" si="36"/>
        <v/>
      </c>
      <c r="F24" s="126">
        <f t="shared" si="24"/>
        <v>0</v>
      </c>
      <c r="G24" s="128">
        <f t="shared" ref="G24:H24" si="37">D17+D18+D19+D20+D21+D22+D23+D24</f>
        <v>32400</v>
      </c>
      <c r="H24" s="128">
        <f t="shared" si="37"/>
        <v>41400</v>
      </c>
      <c r="I24" s="104"/>
      <c r="J24" s="104"/>
      <c r="K24" s="104"/>
      <c r="L24" s="104"/>
      <c r="M24" s="104"/>
      <c r="N24" s="104"/>
      <c r="O24" s="104"/>
      <c r="P24" s="104"/>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row>
    <row r="25">
      <c r="A25" s="123"/>
      <c r="B25" s="124"/>
      <c r="C25" s="125" t="s">
        <v>24</v>
      </c>
      <c r="D25" s="120" t="str">
        <f t="shared" ref="D25:E25" si="38">Z13</f>
        <v/>
      </c>
      <c r="E25" s="129" t="str">
        <f t="shared" si="38"/>
        <v/>
      </c>
      <c r="F25" s="130">
        <f t="shared" si="24"/>
        <v>0</v>
      </c>
      <c r="G25" s="127">
        <f t="shared" ref="G25:H25" si="39">D17+D18+D19+D20+D21+D22+D23+D24+D25</f>
        <v>32400</v>
      </c>
      <c r="H25" s="127">
        <f t="shared" si="39"/>
        <v>41400</v>
      </c>
      <c r="I25" s="131"/>
      <c r="J25" s="131"/>
      <c r="K25" s="131"/>
      <c r="L25" s="131"/>
      <c r="M25" s="131"/>
      <c r="N25" s="131"/>
      <c r="O25" s="131"/>
      <c r="P25" s="131"/>
      <c r="Q25" s="131"/>
      <c r="R25" s="131"/>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row>
    <row r="26">
      <c r="A26" s="123"/>
      <c r="B26" s="124"/>
      <c r="C26" s="125" t="s">
        <v>25</v>
      </c>
      <c r="D26" s="58" t="str">
        <f t="shared" ref="D26:E26" si="40">AE13</f>
        <v/>
      </c>
      <c r="E26" s="129" t="str">
        <f t="shared" si="40"/>
        <v/>
      </c>
      <c r="F26" s="130">
        <f t="shared" si="24"/>
        <v>0</v>
      </c>
      <c r="G26" s="127">
        <f t="shared" ref="G26:H26" si="41">D17+D18+D19+D20+D21+D22+D23+D24+D25+D26</f>
        <v>32400</v>
      </c>
      <c r="H26" s="127">
        <f t="shared" si="41"/>
        <v>41400</v>
      </c>
      <c r="I26" s="131"/>
      <c r="J26" s="131"/>
      <c r="K26" s="131"/>
      <c r="L26" s="131"/>
      <c r="M26" s="131"/>
      <c r="N26" s="131"/>
      <c r="O26" s="131"/>
      <c r="P26" s="131"/>
      <c r="Q26" s="131"/>
      <c r="R26" s="131"/>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row>
    <row r="27">
      <c r="A27" s="123"/>
      <c r="B27" s="124"/>
      <c r="C27" s="125" t="s">
        <v>11</v>
      </c>
      <c r="D27" s="58" t="str">
        <f t="shared" ref="D27:E27" si="42">AG13</f>
        <v/>
      </c>
      <c r="E27" s="129" t="str">
        <f t="shared" si="42"/>
        <v/>
      </c>
      <c r="F27" s="130">
        <f t="shared" si="24"/>
        <v>0</v>
      </c>
      <c r="G27" s="127">
        <f t="shared" ref="G27:H27" si="43">D17+D18+D19+D20+D21+D22+D23+D24+D25+D26+D27</f>
        <v>32400</v>
      </c>
      <c r="H27" s="127">
        <f t="shared" si="43"/>
        <v>41400</v>
      </c>
      <c r="I27" s="131"/>
      <c r="J27" s="131"/>
      <c r="K27" s="131"/>
      <c r="L27" s="131"/>
      <c r="M27" s="131"/>
      <c r="N27" s="131"/>
      <c r="O27" s="131"/>
      <c r="P27" s="131"/>
      <c r="Q27" s="131"/>
      <c r="R27" s="131"/>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row>
    <row r="28">
      <c r="A28" s="123"/>
      <c r="B28" s="124"/>
      <c r="C28" s="132" t="s">
        <v>12</v>
      </c>
      <c r="D28" s="133" t="str">
        <f t="shared" ref="D28:E28" si="44">AI13</f>
        <v/>
      </c>
      <c r="E28" s="134" t="str">
        <f t="shared" si="44"/>
        <v/>
      </c>
      <c r="F28" s="135">
        <f t="shared" si="24"/>
        <v>0</v>
      </c>
      <c r="G28" s="136">
        <f t="shared" ref="G28:H28" si="45">D17+D18+D19+D20+D21+D22+D23+D24+D25+D26+D27+D28</f>
        <v>32400</v>
      </c>
      <c r="H28" s="136">
        <f t="shared" si="45"/>
        <v>41400</v>
      </c>
      <c r="I28" s="131"/>
      <c r="J28" s="131"/>
      <c r="K28" s="131"/>
      <c r="L28" s="131"/>
      <c r="M28" s="131"/>
      <c r="N28" s="131"/>
      <c r="O28" s="131"/>
      <c r="P28" s="131"/>
      <c r="Q28" s="131"/>
      <c r="R28" s="131"/>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row>
    <row r="29">
      <c r="A29" s="137"/>
      <c r="B29" s="138"/>
      <c r="C29" s="139" t="s">
        <v>45</v>
      </c>
      <c r="D29" s="140">
        <f t="shared" ref="D29:E29" si="46">D17+D18+D19+D20+D21+D22+D23+D24+D25+D26+D27+D28</f>
        <v>32400</v>
      </c>
      <c r="E29" s="140">
        <f t="shared" si="46"/>
        <v>41400</v>
      </c>
      <c r="F29" s="140">
        <f>F17+F18+F19</f>
        <v>-9000</v>
      </c>
      <c r="G29" s="131"/>
      <c r="H29" s="131"/>
      <c r="I29" s="131"/>
      <c r="J29" s="131"/>
      <c r="K29" s="131"/>
      <c r="L29" s="131"/>
      <c r="M29" s="131"/>
      <c r="N29" s="131"/>
      <c r="O29" s="131"/>
      <c r="P29" s="131"/>
      <c r="Q29" s="131"/>
      <c r="R29" s="131"/>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row>
    <row r="30">
      <c r="A30" s="40"/>
      <c r="B30" s="141"/>
      <c r="C30" s="142"/>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04"/>
    </row>
    <row r="31">
      <c r="A31" s="40"/>
      <c r="B31" s="141"/>
      <c r="C31" s="142"/>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104"/>
    </row>
    <row r="32">
      <c r="A32" s="40"/>
      <c r="B32" s="141"/>
      <c r="C32" s="142"/>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04"/>
    </row>
    <row r="33">
      <c r="A33" s="40"/>
      <c r="B33" s="141"/>
      <c r="C33" s="142"/>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104"/>
    </row>
    <row r="34">
      <c r="A34" s="40"/>
      <c r="B34" s="141"/>
      <c r="C34" s="142"/>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04"/>
    </row>
    <row r="35">
      <c r="A35" s="40"/>
      <c r="B35" s="141"/>
      <c r="C35" s="142"/>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04"/>
    </row>
    <row r="36">
      <c r="A36" s="40"/>
      <c r="B36" s="141"/>
      <c r="C36" s="142"/>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04"/>
    </row>
    <row r="37">
      <c r="A37" s="40"/>
      <c r="B37" s="141"/>
      <c r="C37" s="142"/>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104"/>
    </row>
    <row r="38">
      <c r="A38" s="40"/>
      <c r="B38" s="141"/>
      <c r="C38" s="142"/>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104"/>
    </row>
    <row r="39">
      <c r="A39" s="40"/>
      <c r="B39" s="141"/>
      <c r="C39" s="142"/>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104"/>
    </row>
    <row r="40">
      <c r="A40" s="40"/>
      <c r="B40" s="141"/>
      <c r="C40" s="142"/>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104"/>
    </row>
    <row r="41">
      <c r="A41" s="40"/>
      <c r="B41" s="141"/>
      <c r="C41" s="142"/>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104"/>
    </row>
    <row r="42">
      <c r="A42" s="40"/>
      <c r="B42" s="141"/>
      <c r="C42" s="142"/>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104"/>
    </row>
    <row r="43">
      <c r="A43" s="40"/>
      <c r="B43" s="141"/>
      <c r="C43" s="142"/>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104"/>
    </row>
    <row r="44">
      <c r="A44" s="40"/>
      <c r="B44" s="141"/>
      <c r="C44" s="142"/>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104"/>
    </row>
    <row r="45">
      <c r="A45" s="40"/>
      <c r="B45" s="141"/>
      <c r="C45" s="142"/>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104"/>
    </row>
    <row r="46">
      <c r="A46" s="40"/>
      <c r="B46" s="141"/>
      <c r="C46" s="142"/>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104"/>
    </row>
    <row r="47">
      <c r="A47" s="40"/>
      <c r="B47" s="141"/>
      <c r="C47" s="142"/>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104"/>
    </row>
    <row r="48">
      <c r="A48" s="40"/>
      <c r="B48" s="141"/>
      <c r="C48" s="142"/>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104"/>
    </row>
    <row r="49">
      <c r="A49" s="40"/>
      <c r="B49" s="141"/>
      <c r="C49" s="142"/>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104"/>
    </row>
    <row r="50">
      <c r="A50" s="40"/>
      <c r="B50" s="141"/>
      <c r="C50" s="142"/>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104"/>
    </row>
    <row r="51">
      <c r="A51" s="40"/>
      <c r="B51" s="141"/>
      <c r="C51" s="142"/>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104"/>
    </row>
    <row r="52">
      <c r="A52" s="40"/>
      <c r="B52" s="141"/>
      <c r="C52" s="142"/>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104"/>
    </row>
    <row r="53">
      <c r="A53" s="40"/>
      <c r="B53" s="141"/>
      <c r="C53" s="142"/>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104"/>
    </row>
    <row r="54">
      <c r="A54" s="40"/>
      <c r="B54" s="141"/>
      <c r="C54" s="142"/>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104"/>
    </row>
    <row r="55">
      <c r="A55" s="40"/>
      <c r="B55" s="141"/>
      <c r="C55" s="14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104"/>
    </row>
    <row r="56">
      <c r="A56" s="40"/>
      <c r="B56" s="141"/>
      <c r="C56" s="142"/>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104"/>
    </row>
    <row r="57">
      <c r="A57" s="40"/>
      <c r="B57" s="141"/>
      <c r="C57" s="142"/>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104"/>
    </row>
    <row r="58">
      <c r="A58" s="40"/>
      <c r="B58" s="141"/>
      <c r="C58" s="142"/>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104"/>
    </row>
    <row r="59">
      <c r="A59" s="40"/>
      <c r="B59" s="141"/>
      <c r="C59" s="142"/>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104"/>
    </row>
    <row r="60">
      <c r="A60" s="40"/>
      <c r="B60" s="141"/>
      <c r="C60" s="142"/>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104"/>
    </row>
    <row r="61">
      <c r="A61" s="40"/>
      <c r="B61" s="141"/>
      <c r="C61" s="142"/>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104"/>
    </row>
    <row r="62">
      <c r="A62" s="40"/>
      <c r="B62" s="141"/>
      <c r="C62" s="142"/>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104"/>
    </row>
    <row r="63">
      <c r="A63" s="40"/>
      <c r="B63" s="141"/>
      <c r="C63" s="142"/>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104"/>
    </row>
    <row r="64">
      <c r="A64" s="40"/>
      <c r="B64" s="141"/>
      <c r="C64" s="142"/>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104"/>
    </row>
    <row r="65">
      <c r="A65" s="40"/>
      <c r="B65" s="141"/>
      <c r="C65" s="142"/>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104"/>
    </row>
    <row r="66">
      <c r="A66" s="40"/>
      <c r="B66" s="141"/>
      <c r="C66" s="142"/>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104"/>
    </row>
    <row r="67">
      <c r="A67" s="40"/>
      <c r="B67" s="141"/>
      <c r="C67" s="142"/>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104"/>
    </row>
    <row r="68">
      <c r="A68" s="40"/>
      <c r="B68" s="141"/>
      <c r="C68" s="142"/>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104"/>
    </row>
    <row r="69">
      <c r="A69" s="40"/>
      <c r="B69" s="141"/>
      <c r="C69" s="142"/>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104"/>
    </row>
    <row r="70">
      <c r="A70" s="40"/>
      <c r="B70" s="141"/>
      <c r="C70" s="142"/>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104"/>
    </row>
    <row r="71">
      <c r="A71" s="40"/>
      <c r="B71" s="141"/>
      <c r="C71" s="142"/>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104"/>
    </row>
    <row r="72">
      <c r="A72" s="40"/>
      <c r="B72" s="141"/>
      <c r="C72" s="142"/>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104"/>
    </row>
    <row r="73">
      <c r="A73" s="40"/>
      <c r="B73" s="141"/>
      <c r="C73" s="142"/>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104"/>
    </row>
    <row r="74">
      <c r="A74" s="40"/>
      <c r="B74" s="141"/>
      <c r="C74" s="142"/>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104"/>
    </row>
    <row r="75">
      <c r="A75" s="40"/>
      <c r="B75" s="141"/>
      <c r="C75" s="142"/>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104"/>
    </row>
    <row r="76">
      <c r="A76" s="40"/>
      <c r="B76" s="141"/>
      <c r="C76" s="142"/>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104"/>
    </row>
    <row r="77">
      <c r="A77" s="40"/>
      <c r="B77" s="141"/>
      <c r="C77" s="142"/>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104"/>
    </row>
    <row r="78">
      <c r="A78" s="40"/>
      <c r="B78" s="141"/>
      <c r="C78" s="142"/>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104"/>
    </row>
    <row r="79">
      <c r="A79" s="40"/>
      <c r="B79" s="141"/>
      <c r="C79" s="142"/>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104"/>
    </row>
    <row r="80">
      <c r="A80" s="40"/>
      <c r="B80" s="141"/>
      <c r="C80" s="142"/>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104"/>
    </row>
    <row r="81">
      <c r="A81" s="40"/>
      <c r="B81" s="141"/>
      <c r="C81" s="142"/>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104"/>
    </row>
    <row r="82">
      <c r="A82" s="40"/>
      <c r="B82" s="141"/>
      <c r="C82" s="142"/>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104"/>
    </row>
    <row r="83">
      <c r="A83" s="40"/>
      <c r="B83" s="141"/>
      <c r="C83" s="142"/>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104"/>
    </row>
    <row r="84">
      <c r="A84" s="40"/>
      <c r="B84" s="141"/>
      <c r="C84" s="142"/>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104"/>
    </row>
    <row r="85">
      <c r="A85" s="40"/>
      <c r="B85" s="141"/>
      <c r="C85" s="142"/>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104"/>
    </row>
    <row r="86">
      <c r="A86" s="40"/>
      <c r="B86" s="141"/>
      <c r="C86" s="142"/>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104"/>
    </row>
    <row r="87">
      <c r="A87" s="40"/>
      <c r="B87" s="141"/>
      <c r="C87" s="142"/>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104"/>
    </row>
    <row r="88">
      <c r="A88" s="40"/>
      <c r="B88" s="141"/>
      <c r="C88" s="142"/>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104"/>
    </row>
    <row r="89">
      <c r="A89" s="40"/>
      <c r="B89" s="141"/>
      <c r="C89" s="142"/>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104"/>
    </row>
    <row r="90">
      <c r="A90" s="40"/>
      <c r="B90" s="141"/>
      <c r="C90" s="142"/>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104"/>
    </row>
    <row r="91">
      <c r="A91" s="40"/>
      <c r="B91" s="141"/>
      <c r="C91" s="142"/>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104"/>
    </row>
    <row r="92">
      <c r="A92" s="40"/>
      <c r="B92" s="141"/>
      <c r="C92" s="142"/>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104"/>
    </row>
    <row r="93">
      <c r="A93" s="40"/>
      <c r="B93" s="141"/>
      <c r="C93" s="142"/>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104"/>
    </row>
    <row r="94">
      <c r="A94" s="40"/>
      <c r="B94" s="141"/>
      <c r="C94" s="142"/>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104"/>
    </row>
    <row r="95">
      <c r="A95" s="40"/>
      <c r="B95" s="141"/>
      <c r="C95" s="142"/>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104"/>
    </row>
    <row r="96">
      <c r="A96" s="40"/>
      <c r="B96" s="141"/>
      <c r="C96" s="142"/>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104"/>
    </row>
    <row r="97">
      <c r="A97" s="40"/>
      <c r="B97" s="141"/>
      <c r="C97" s="142"/>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104"/>
    </row>
    <row r="98">
      <c r="A98" s="40"/>
      <c r="B98" s="141"/>
      <c r="C98" s="142"/>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104"/>
    </row>
    <row r="99">
      <c r="A99" s="40"/>
      <c r="B99" s="141"/>
      <c r="C99" s="142"/>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104"/>
    </row>
    <row r="100">
      <c r="A100" s="40"/>
      <c r="B100" s="141"/>
      <c r="C100" s="142"/>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104"/>
    </row>
    <row r="101">
      <c r="A101" s="40"/>
      <c r="B101" s="141"/>
      <c r="C101" s="142"/>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104"/>
    </row>
    <row r="102">
      <c r="A102" s="40"/>
      <c r="B102" s="141"/>
      <c r="C102" s="142"/>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104"/>
    </row>
    <row r="103">
      <c r="A103" s="40"/>
      <c r="B103" s="141"/>
      <c r="C103" s="142"/>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104"/>
    </row>
    <row r="104">
      <c r="A104" s="40"/>
      <c r="B104" s="141"/>
      <c r="C104" s="142"/>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104"/>
    </row>
    <row r="105">
      <c r="A105" s="40"/>
      <c r="B105" s="141"/>
      <c r="C105" s="142"/>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104"/>
    </row>
    <row r="106">
      <c r="A106" s="40"/>
      <c r="B106" s="141"/>
      <c r="C106" s="142"/>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104"/>
    </row>
    <row r="107">
      <c r="A107" s="40"/>
      <c r="B107" s="141"/>
      <c r="C107" s="142"/>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104"/>
    </row>
    <row r="108">
      <c r="A108" s="40"/>
      <c r="B108" s="141"/>
      <c r="C108" s="142"/>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104"/>
    </row>
    <row r="109">
      <c r="A109" s="40"/>
      <c r="B109" s="141"/>
      <c r="C109" s="142"/>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104"/>
    </row>
    <row r="110">
      <c r="A110" s="40"/>
      <c r="B110" s="141"/>
      <c r="C110" s="142"/>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104"/>
    </row>
    <row r="111">
      <c r="A111" s="40"/>
      <c r="B111" s="141"/>
      <c r="C111" s="142"/>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104"/>
    </row>
    <row r="112">
      <c r="A112" s="40"/>
      <c r="B112" s="141"/>
      <c r="C112" s="142"/>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104"/>
    </row>
    <row r="113">
      <c r="A113" s="40"/>
      <c r="B113" s="141"/>
      <c r="C113" s="142"/>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104"/>
    </row>
    <row r="114">
      <c r="A114" s="40"/>
      <c r="B114" s="141"/>
      <c r="C114" s="142"/>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104"/>
    </row>
    <row r="115">
      <c r="A115" s="40"/>
      <c r="B115" s="141"/>
      <c r="C115" s="142"/>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104"/>
    </row>
    <row r="116">
      <c r="A116" s="40"/>
      <c r="B116" s="141"/>
      <c r="C116" s="142"/>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104"/>
    </row>
    <row r="117">
      <c r="A117" s="40"/>
      <c r="B117" s="141"/>
      <c r="C117" s="142"/>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104"/>
    </row>
    <row r="118">
      <c r="A118" s="40"/>
      <c r="B118" s="141"/>
      <c r="C118" s="142"/>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104"/>
    </row>
    <row r="119">
      <c r="A119" s="40"/>
      <c r="B119" s="141"/>
      <c r="C119" s="142"/>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104"/>
    </row>
    <row r="120">
      <c r="A120" s="40"/>
      <c r="B120" s="141"/>
      <c r="C120" s="142"/>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104"/>
    </row>
    <row r="121">
      <c r="A121" s="40"/>
      <c r="B121" s="141"/>
      <c r="C121" s="142"/>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104"/>
    </row>
    <row r="122">
      <c r="A122" s="40"/>
      <c r="B122" s="141"/>
      <c r="C122" s="142"/>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104"/>
    </row>
    <row r="123">
      <c r="A123" s="40"/>
      <c r="B123" s="141"/>
      <c r="C123" s="142"/>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104"/>
    </row>
    <row r="124">
      <c r="A124" s="40"/>
      <c r="B124" s="141"/>
      <c r="C124" s="142"/>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104"/>
    </row>
    <row r="125">
      <c r="A125" s="40"/>
      <c r="B125" s="141"/>
      <c r="C125" s="142"/>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104"/>
    </row>
    <row r="126">
      <c r="A126" s="40"/>
      <c r="B126" s="141"/>
      <c r="C126" s="142"/>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104"/>
    </row>
    <row r="127">
      <c r="A127" s="40"/>
      <c r="B127" s="141"/>
      <c r="C127" s="142"/>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104"/>
    </row>
    <row r="128">
      <c r="A128" s="40"/>
      <c r="B128" s="141"/>
      <c r="C128" s="142"/>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104"/>
    </row>
    <row r="129">
      <c r="A129" s="40"/>
      <c r="B129" s="141"/>
      <c r="C129" s="142"/>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104"/>
    </row>
    <row r="130">
      <c r="A130" s="40"/>
      <c r="B130" s="141"/>
      <c r="C130" s="142"/>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104"/>
    </row>
    <row r="131">
      <c r="A131" s="40"/>
      <c r="B131" s="141"/>
      <c r="C131" s="142"/>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104"/>
    </row>
    <row r="132">
      <c r="A132" s="40"/>
      <c r="B132" s="141"/>
      <c r="C132" s="142"/>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104"/>
    </row>
    <row r="133">
      <c r="A133" s="40"/>
      <c r="B133" s="141"/>
      <c r="C133" s="142"/>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104"/>
    </row>
    <row r="134">
      <c r="A134" s="40"/>
      <c r="B134" s="141"/>
      <c r="C134" s="142"/>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104"/>
    </row>
    <row r="135">
      <c r="A135" s="40"/>
      <c r="B135" s="141"/>
      <c r="C135" s="142"/>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104"/>
    </row>
    <row r="136">
      <c r="A136" s="40"/>
      <c r="B136" s="141"/>
      <c r="C136" s="142"/>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104"/>
    </row>
    <row r="137">
      <c r="A137" s="40"/>
      <c r="B137" s="141"/>
      <c r="C137" s="142"/>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104"/>
    </row>
    <row r="138">
      <c r="A138" s="40"/>
      <c r="B138" s="141"/>
      <c r="C138" s="142"/>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104"/>
    </row>
    <row r="139">
      <c r="A139" s="40"/>
      <c r="B139" s="141"/>
      <c r="C139" s="142"/>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104"/>
    </row>
    <row r="140">
      <c r="A140" s="40"/>
      <c r="B140" s="141"/>
      <c r="C140" s="142"/>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104"/>
    </row>
    <row r="141">
      <c r="A141" s="40"/>
      <c r="B141" s="141"/>
      <c r="C141" s="142"/>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104"/>
    </row>
    <row r="142">
      <c r="A142" s="40"/>
      <c r="B142" s="141"/>
      <c r="C142" s="142"/>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104"/>
    </row>
    <row r="143">
      <c r="A143" s="40"/>
      <c r="B143" s="141"/>
      <c r="C143" s="142"/>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104"/>
    </row>
    <row r="144">
      <c r="A144" s="40"/>
      <c r="B144" s="141"/>
      <c r="C144" s="142"/>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104"/>
    </row>
    <row r="145">
      <c r="A145" s="40"/>
      <c r="B145" s="141"/>
      <c r="C145" s="142"/>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104"/>
    </row>
    <row r="146">
      <c r="A146" s="40"/>
      <c r="B146" s="141"/>
      <c r="C146" s="142"/>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104"/>
    </row>
    <row r="147">
      <c r="A147" s="40"/>
      <c r="B147" s="141"/>
      <c r="C147" s="142"/>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104"/>
    </row>
    <row r="148">
      <c r="A148" s="40"/>
      <c r="B148" s="141"/>
      <c r="C148" s="142"/>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104"/>
    </row>
    <row r="149">
      <c r="A149" s="40"/>
      <c r="B149" s="141"/>
      <c r="C149" s="142"/>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104"/>
    </row>
    <row r="150">
      <c r="A150" s="40"/>
      <c r="B150" s="141"/>
      <c r="C150" s="142"/>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104"/>
    </row>
    <row r="151">
      <c r="A151" s="40"/>
      <c r="B151" s="141"/>
      <c r="C151" s="142"/>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104"/>
    </row>
    <row r="152">
      <c r="A152" s="40"/>
      <c r="B152" s="141"/>
      <c r="C152" s="142"/>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104"/>
    </row>
    <row r="153">
      <c r="A153" s="40"/>
      <c r="B153" s="141"/>
      <c r="C153" s="142"/>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104"/>
    </row>
    <row r="154">
      <c r="A154" s="40"/>
      <c r="B154" s="141"/>
      <c r="C154" s="142"/>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104"/>
    </row>
    <row r="155">
      <c r="A155" s="40"/>
      <c r="B155" s="141"/>
      <c r="C155" s="142"/>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104"/>
    </row>
    <row r="156">
      <c r="A156" s="40"/>
      <c r="B156" s="141"/>
      <c r="C156" s="142"/>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104"/>
    </row>
    <row r="157">
      <c r="A157" s="40"/>
      <c r="B157" s="141"/>
      <c r="C157" s="142"/>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104"/>
    </row>
    <row r="158">
      <c r="A158" s="40"/>
      <c r="B158" s="141"/>
      <c r="C158" s="142"/>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104"/>
    </row>
    <row r="159">
      <c r="A159" s="40"/>
      <c r="B159" s="141"/>
      <c r="C159" s="142"/>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104"/>
    </row>
    <row r="160">
      <c r="A160" s="40"/>
      <c r="B160" s="141"/>
      <c r="C160" s="142"/>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104"/>
    </row>
    <row r="161">
      <c r="A161" s="40"/>
      <c r="B161" s="141"/>
      <c r="C161" s="142"/>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104"/>
    </row>
    <row r="162">
      <c r="A162" s="40"/>
      <c r="B162" s="141"/>
      <c r="C162" s="142"/>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104"/>
    </row>
    <row r="163">
      <c r="A163" s="40"/>
      <c r="B163" s="141"/>
      <c r="C163" s="142"/>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104"/>
    </row>
    <row r="164">
      <c r="A164" s="40"/>
      <c r="B164" s="141"/>
      <c r="C164" s="142"/>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104"/>
    </row>
    <row r="165">
      <c r="A165" s="40"/>
      <c r="B165" s="141"/>
      <c r="C165" s="142"/>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104"/>
    </row>
    <row r="166">
      <c r="A166" s="40"/>
      <c r="B166" s="141"/>
      <c r="C166" s="142"/>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104"/>
    </row>
    <row r="167">
      <c r="A167" s="40"/>
      <c r="B167" s="141"/>
      <c r="C167" s="142"/>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104"/>
    </row>
    <row r="168">
      <c r="A168" s="40"/>
      <c r="B168" s="141"/>
      <c r="C168" s="142"/>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104"/>
    </row>
    <row r="169">
      <c r="A169" s="40"/>
      <c r="B169" s="141"/>
      <c r="C169" s="142"/>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104"/>
    </row>
    <row r="170">
      <c r="A170" s="40"/>
      <c r="B170" s="141"/>
      <c r="C170" s="142"/>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104"/>
    </row>
    <row r="171">
      <c r="A171" s="40"/>
      <c r="B171" s="141"/>
      <c r="C171" s="142"/>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104"/>
    </row>
    <row r="172">
      <c r="A172" s="40"/>
      <c r="B172" s="141"/>
      <c r="C172" s="142"/>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104"/>
    </row>
    <row r="173">
      <c r="A173" s="40"/>
      <c r="B173" s="141"/>
      <c r="C173" s="142"/>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104"/>
    </row>
    <row r="174">
      <c r="A174" s="40"/>
      <c r="B174" s="141"/>
      <c r="C174" s="142"/>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104"/>
    </row>
    <row r="175">
      <c r="A175" s="40"/>
      <c r="B175" s="141"/>
      <c r="C175" s="142"/>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104"/>
    </row>
    <row r="176">
      <c r="A176" s="40"/>
      <c r="B176" s="141"/>
      <c r="C176" s="142"/>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104"/>
    </row>
    <row r="177">
      <c r="A177" s="40"/>
      <c r="B177" s="141"/>
      <c r="C177" s="142"/>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104"/>
    </row>
    <row r="178">
      <c r="A178" s="40"/>
      <c r="B178" s="141"/>
      <c r="C178" s="142"/>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104"/>
    </row>
    <row r="179">
      <c r="A179" s="40"/>
      <c r="B179" s="141"/>
      <c r="C179" s="142"/>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104"/>
    </row>
    <row r="180">
      <c r="A180" s="40"/>
      <c r="B180" s="141"/>
      <c r="C180" s="142"/>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104"/>
    </row>
    <row r="181">
      <c r="A181" s="40"/>
      <c r="B181" s="141"/>
      <c r="C181" s="142"/>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104"/>
    </row>
    <row r="182">
      <c r="A182" s="40"/>
      <c r="B182" s="141"/>
      <c r="C182" s="142"/>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104"/>
    </row>
    <row r="183">
      <c r="A183" s="40"/>
      <c r="B183" s="141"/>
      <c r="C183" s="142"/>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104"/>
    </row>
    <row r="184">
      <c r="A184" s="40"/>
      <c r="B184" s="141"/>
      <c r="C184" s="142"/>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104"/>
    </row>
    <row r="185">
      <c r="A185" s="40"/>
      <c r="B185" s="141"/>
      <c r="C185" s="142"/>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104"/>
    </row>
    <row r="186">
      <c r="A186" s="40"/>
      <c r="B186" s="141"/>
      <c r="C186" s="142"/>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104"/>
    </row>
    <row r="187">
      <c r="A187" s="40"/>
      <c r="B187" s="141"/>
      <c r="C187" s="142"/>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104"/>
    </row>
    <row r="188">
      <c r="A188" s="40"/>
      <c r="B188" s="141"/>
      <c r="C188" s="142"/>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104"/>
    </row>
    <row r="189">
      <c r="A189" s="40"/>
      <c r="B189" s="141"/>
      <c r="C189" s="142"/>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104"/>
    </row>
    <row r="190">
      <c r="A190" s="40"/>
      <c r="B190" s="141"/>
      <c r="C190" s="142"/>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104"/>
    </row>
    <row r="191">
      <c r="A191" s="40"/>
      <c r="B191" s="141"/>
      <c r="C191" s="142"/>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104"/>
    </row>
    <row r="192">
      <c r="A192" s="40"/>
      <c r="B192" s="141"/>
      <c r="C192" s="142"/>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104"/>
    </row>
    <row r="193">
      <c r="A193" s="40"/>
      <c r="B193" s="141"/>
      <c r="C193" s="142"/>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104"/>
    </row>
    <row r="194">
      <c r="A194" s="40"/>
      <c r="B194" s="141"/>
      <c r="C194" s="142"/>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104"/>
    </row>
    <row r="195">
      <c r="A195" s="40"/>
      <c r="B195" s="141"/>
      <c r="C195" s="142"/>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104"/>
    </row>
    <row r="196">
      <c r="A196" s="40"/>
      <c r="B196" s="141"/>
      <c r="C196" s="142"/>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104"/>
    </row>
    <row r="197">
      <c r="A197" s="40"/>
      <c r="B197" s="141"/>
      <c r="C197" s="142"/>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104"/>
    </row>
    <row r="198">
      <c r="A198" s="40"/>
      <c r="B198" s="141"/>
      <c r="C198" s="142"/>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104"/>
    </row>
    <row r="199">
      <c r="A199" s="40"/>
      <c r="B199" s="141"/>
      <c r="C199" s="142"/>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104"/>
    </row>
    <row r="200">
      <c r="A200" s="40"/>
      <c r="B200" s="141"/>
      <c r="C200" s="142"/>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104"/>
    </row>
    <row r="201">
      <c r="A201" s="40"/>
      <c r="B201" s="141"/>
      <c r="C201" s="142"/>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104"/>
    </row>
    <row r="202">
      <c r="A202" s="40"/>
      <c r="B202" s="141"/>
      <c r="C202" s="142"/>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104"/>
    </row>
    <row r="203">
      <c r="A203" s="40"/>
      <c r="B203" s="141"/>
      <c r="C203" s="142"/>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104"/>
    </row>
    <row r="204">
      <c r="A204" s="40"/>
      <c r="B204" s="141"/>
      <c r="C204" s="142"/>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104"/>
    </row>
    <row r="205">
      <c r="A205" s="40"/>
      <c r="B205" s="141"/>
      <c r="C205" s="142"/>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104"/>
    </row>
    <row r="206">
      <c r="A206" s="40"/>
      <c r="B206" s="141"/>
      <c r="C206" s="142"/>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104"/>
    </row>
    <row r="207">
      <c r="A207" s="40"/>
      <c r="B207" s="141"/>
      <c r="C207" s="142"/>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104"/>
    </row>
    <row r="208">
      <c r="A208" s="40"/>
      <c r="B208" s="141"/>
      <c r="C208" s="142"/>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104"/>
    </row>
    <row r="209">
      <c r="A209" s="40"/>
      <c r="B209" s="141"/>
      <c r="C209" s="142"/>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104"/>
    </row>
    <row r="210">
      <c r="A210" s="40"/>
      <c r="B210" s="141"/>
      <c r="C210" s="142"/>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104"/>
    </row>
    <row r="211">
      <c r="A211" s="40"/>
      <c r="B211" s="141"/>
      <c r="C211" s="142"/>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104"/>
    </row>
    <row r="212">
      <c r="A212" s="40"/>
      <c r="B212" s="141"/>
      <c r="C212" s="142"/>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104"/>
    </row>
    <row r="213">
      <c r="A213" s="40"/>
      <c r="B213" s="141"/>
      <c r="C213" s="142"/>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104"/>
    </row>
    <row r="214">
      <c r="A214" s="40"/>
      <c r="B214" s="141"/>
      <c r="C214" s="142"/>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104"/>
    </row>
    <row r="215">
      <c r="A215" s="40"/>
      <c r="B215" s="141"/>
      <c r="C215" s="142"/>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104"/>
    </row>
    <row r="216">
      <c r="A216" s="40"/>
      <c r="B216" s="141"/>
      <c r="C216" s="142"/>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104"/>
    </row>
    <row r="217">
      <c r="A217" s="40"/>
      <c r="B217" s="141"/>
      <c r="C217" s="142"/>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104"/>
    </row>
    <row r="218">
      <c r="A218" s="40"/>
      <c r="B218" s="141"/>
      <c r="C218" s="142"/>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104"/>
    </row>
    <row r="219">
      <c r="A219" s="40"/>
      <c r="B219" s="141"/>
      <c r="C219" s="142"/>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104"/>
    </row>
    <row r="220">
      <c r="A220" s="40"/>
      <c r="B220" s="141"/>
      <c r="C220" s="142"/>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104"/>
    </row>
    <row r="221">
      <c r="A221" s="40"/>
      <c r="B221" s="141"/>
      <c r="C221" s="142"/>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104"/>
    </row>
    <row r="222">
      <c r="A222" s="40"/>
      <c r="B222" s="141"/>
      <c r="C222" s="142"/>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104"/>
    </row>
    <row r="223">
      <c r="A223" s="40"/>
      <c r="B223" s="141"/>
      <c r="C223" s="142"/>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104"/>
    </row>
    <row r="224">
      <c r="A224" s="40"/>
      <c r="B224" s="141"/>
      <c r="C224" s="142"/>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104"/>
    </row>
    <row r="225">
      <c r="A225" s="40"/>
      <c r="B225" s="141"/>
      <c r="C225" s="142"/>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104"/>
    </row>
    <row r="226">
      <c r="A226" s="40"/>
      <c r="B226" s="141"/>
      <c r="C226" s="142"/>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104"/>
    </row>
    <row r="227">
      <c r="A227" s="40"/>
      <c r="B227" s="141"/>
      <c r="C227" s="142"/>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104"/>
    </row>
    <row r="228">
      <c r="A228" s="40"/>
      <c r="B228" s="141"/>
      <c r="C228" s="142"/>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104"/>
    </row>
    <row r="229">
      <c r="A229" s="40"/>
      <c r="B229" s="141"/>
      <c r="C229" s="142"/>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104"/>
    </row>
    <row r="230">
      <c r="A230" s="40"/>
      <c r="B230" s="141"/>
      <c r="C230" s="142"/>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104"/>
    </row>
    <row r="231">
      <c r="A231" s="40"/>
      <c r="B231" s="141"/>
      <c r="C231" s="142"/>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104"/>
    </row>
    <row r="232">
      <c r="A232" s="40"/>
      <c r="B232" s="141"/>
      <c r="C232" s="142"/>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104"/>
    </row>
    <row r="233">
      <c r="A233" s="40"/>
      <c r="B233" s="141"/>
      <c r="C233" s="142"/>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104"/>
    </row>
    <row r="234">
      <c r="A234" s="40"/>
      <c r="B234" s="141"/>
      <c r="C234" s="142"/>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104"/>
    </row>
    <row r="235">
      <c r="A235" s="40"/>
      <c r="B235" s="141"/>
      <c r="C235" s="142"/>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104"/>
    </row>
    <row r="236">
      <c r="A236" s="40"/>
      <c r="B236" s="141"/>
      <c r="C236" s="142"/>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104"/>
    </row>
    <row r="237">
      <c r="A237" s="40"/>
      <c r="B237" s="141"/>
      <c r="C237" s="142"/>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104"/>
    </row>
    <row r="238">
      <c r="A238" s="40"/>
      <c r="B238" s="141"/>
      <c r="C238" s="142"/>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104"/>
    </row>
    <row r="239">
      <c r="A239" s="40"/>
      <c r="B239" s="141"/>
      <c r="C239" s="142"/>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104"/>
    </row>
    <row r="240">
      <c r="A240" s="40"/>
      <c r="B240" s="141"/>
      <c r="C240" s="142"/>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104"/>
    </row>
    <row r="241">
      <c r="A241" s="40"/>
      <c r="B241" s="141"/>
      <c r="C241" s="142"/>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104"/>
    </row>
    <row r="242">
      <c r="A242" s="40"/>
      <c r="B242" s="141"/>
      <c r="C242" s="142"/>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104"/>
    </row>
    <row r="243">
      <c r="A243" s="40"/>
      <c r="B243" s="141"/>
      <c r="C243" s="142"/>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104"/>
    </row>
    <row r="244">
      <c r="A244" s="40"/>
      <c r="B244" s="141"/>
      <c r="C244" s="142"/>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104"/>
    </row>
    <row r="245">
      <c r="A245" s="40"/>
      <c r="B245" s="141"/>
      <c r="C245" s="142"/>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104"/>
    </row>
    <row r="246">
      <c r="A246" s="40"/>
      <c r="B246" s="141"/>
      <c r="C246" s="142"/>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104"/>
    </row>
    <row r="247">
      <c r="A247" s="40"/>
      <c r="B247" s="141"/>
      <c r="C247" s="142"/>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104"/>
    </row>
    <row r="248">
      <c r="A248" s="40"/>
      <c r="B248" s="141"/>
      <c r="C248" s="142"/>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104"/>
    </row>
    <row r="249">
      <c r="A249" s="40"/>
      <c r="B249" s="141"/>
      <c r="C249" s="142"/>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104"/>
    </row>
    <row r="250">
      <c r="A250" s="40"/>
      <c r="B250" s="141"/>
      <c r="C250" s="142"/>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104"/>
    </row>
    <row r="251">
      <c r="A251" s="40"/>
      <c r="B251" s="141"/>
      <c r="C251" s="142"/>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104"/>
    </row>
    <row r="252">
      <c r="A252" s="40"/>
      <c r="B252" s="141"/>
      <c r="C252" s="142"/>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104"/>
    </row>
    <row r="253">
      <c r="A253" s="40"/>
      <c r="B253" s="141"/>
      <c r="C253" s="142"/>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104"/>
    </row>
    <row r="254">
      <c r="A254" s="40"/>
      <c r="B254" s="141"/>
      <c r="C254" s="142"/>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104"/>
    </row>
    <row r="255">
      <c r="A255" s="40"/>
      <c r="B255" s="141"/>
      <c r="C255" s="142"/>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104"/>
    </row>
    <row r="256">
      <c r="A256" s="40"/>
      <c r="B256" s="141"/>
      <c r="C256" s="142"/>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104"/>
    </row>
    <row r="257">
      <c r="A257" s="40"/>
      <c r="B257" s="141"/>
      <c r="C257" s="142"/>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104"/>
    </row>
    <row r="258">
      <c r="A258" s="40"/>
      <c r="B258" s="141"/>
      <c r="C258" s="142"/>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104"/>
    </row>
    <row r="259">
      <c r="A259" s="40"/>
      <c r="B259" s="141"/>
      <c r="C259" s="142"/>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104"/>
    </row>
    <row r="260">
      <c r="A260" s="40"/>
      <c r="B260" s="141"/>
      <c r="C260" s="142"/>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104"/>
    </row>
    <row r="261">
      <c r="A261" s="40"/>
      <c r="B261" s="141"/>
      <c r="C261" s="142"/>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104"/>
    </row>
    <row r="262">
      <c r="A262" s="40"/>
      <c r="B262" s="141"/>
      <c r="C262" s="142"/>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104"/>
    </row>
    <row r="263">
      <c r="A263" s="40"/>
      <c r="B263" s="141"/>
      <c r="C263" s="142"/>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104"/>
    </row>
    <row r="264">
      <c r="A264" s="40"/>
      <c r="B264" s="141"/>
      <c r="C264" s="142"/>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104"/>
    </row>
    <row r="265">
      <c r="A265" s="40"/>
      <c r="B265" s="141"/>
      <c r="C265" s="142"/>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104"/>
    </row>
    <row r="266">
      <c r="A266" s="40"/>
      <c r="B266" s="141"/>
      <c r="C266" s="142"/>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104"/>
    </row>
    <row r="267">
      <c r="A267" s="40"/>
      <c r="B267" s="141"/>
      <c r="C267" s="142"/>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104"/>
    </row>
    <row r="268">
      <c r="A268" s="40"/>
      <c r="B268" s="141"/>
      <c r="C268" s="142"/>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104"/>
    </row>
    <row r="269">
      <c r="A269" s="40"/>
      <c r="B269" s="141"/>
      <c r="C269" s="142"/>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104"/>
    </row>
    <row r="270">
      <c r="A270" s="40"/>
      <c r="B270" s="141"/>
      <c r="C270" s="142"/>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104"/>
    </row>
    <row r="271">
      <c r="A271" s="40"/>
      <c r="B271" s="141"/>
      <c r="C271" s="142"/>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104"/>
    </row>
    <row r="272">
      <c r="A272" s="40"/>
      <c r="B272" s="141"/>
      <c r="C272" s="142"/>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104"/>
    </row>
    <row r="273">
      <c r="A273" s="40"/>
      <c r="B273" s="141"/>
      <c r="C273" s="142"/>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104"/>
    </row>
    <row r="274">
      <c r="A274" s="40"/>
      <c r="B274" s="141"/>
      <c r="C274" s="142"/>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104"/>
    </row>
    <row r="275">
      <c r="A275" s="40"/>
      <c r="B275" s="141"/>
      <c r="C275" s="142"/>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104"/>
    </row>
    <row r="276">
      <c r="A276" s="40"/>
      <c r="B276" s="141"/>
      <c r="C276" s="142"/>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104"/>
    </row>
    <row r="277">
      <c r="A277" s="40"/>
      <c r="B277" s="141"/>
      <c r="C277" s="142"/>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104"/>
    </row>
    <row r="278">
      <c r="A278" s="40"/>
      <c r="B278" s="141"/>
      <c r="C278" s="142"/>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104"/>
    </row>
    <row r="279">
      <c r="A279" s="40"/>
      <c r="B279" s="141"/>
      <c r="C279" s="142"/>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104"/>
    </row>
    <row r="280">
      <c r="A280" s="40"/>
      <c r="B280" s="141"/>
      <c r="C280" s="142"/>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104"/>
    </row>
    <row r="281">
      <c r="A281" s="40"/>
      <c r="B281" s="141"/>
      <c r="C281" s="142"/>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104"/>
    </row>
    <row r="282">
      <c r="A282" s="40"/>
      <c r="B282" s="141"/>
      <c r="C282" s="142"/>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104"/>
    </row>
    <row r="283">
      <c r="A283" s="40"/>
      <c r="B283" s="141"/>
      <c r="C283" s="142"/>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104"/>
    </row>
    <row r="284">
      <c r="A284" s="40"/>
      <c r="B284" s="141"/>
      <c r="C284" s="142"/>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104"/>
    </row>
    <row r="285">
      <c r="A285" s="40"/>
      <c r="B285" s="141"/>
      <c r="C285" s="142"/>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104"/>
    </row>
    <row r="286">
      <c r="A286" s="40"/>
      <c r="B286" s="141"/>
      <c r="C286" s="142"/>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104"/>
    </row>
    <row r="287">
      <c r="A287" s="40"/>
      <c r="B287" s="141"/>
      <c r="C287" s="142"/>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104"/>
    </row>
    <row r="288">
      <c r="A288" s="40"/>
      <c r="B288" s="141"/>
      <c r="C288" s="142"/>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104"/>
    </row>
    <row r="289">
      <c r="A289" s="40"/>
      <c r="B289" s="141"/>
      <c r="C289" s="142"/>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104"/>
    </row>
    <row r="290">
      <c r="A290" s="40"/>
      <c r="B290" s="141"/>
      <c r="C290" s="142"/>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104"/>
    </row>
    <row r="291">
      <c r="A291" s="40"/>
      <c r="B291" s="141"/>
      <c r="C291" s="142"/>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104"/>
    </row>
    <row r="292">
      <c r="A292" s="40"/>
      <c r="B292" s="141"/>
      <c r="C292" s="142"/>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104"/>
    </row>
    <row r="293">
      <c r="A293" s="40"/>
      <c r="B293" s="141"/>
      <c r="C293" s="142"/>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104"/>
    </row>
    <row r="294">
      <c r="A294" s="40"/>
      <c r="B294" s="141"/>
      <c r="C294" s="142"/>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104"/>
    </row>
    <row r="295">
      <c r="A295" s="40"/>
      <c r="B295" s="141"/>
      <c r="C295" s="142"/>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104"/>
    </row>
    <row r="296">
      <c r="A296" s="40"/>
      <c r="B296" s="141"/>
      <c r="C296" s="142"/>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104"/>
    </row>
    <row r="297">
      <c r="A297" s="40"/>
      <c r="B297" s="141"/>
      <c r="C297" s="142"/>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104"/>
    </row>
    <row r="298">
      <c r="A298" s="40"/>
      <c r="B298" s="141"/>
      <c r="C298" s="142"/>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104"/>
    </row>
    <row r="299">
      <c r="A299" s="40"/>
      <c r="B299" s="141"/>
      <c r="C299" s="142"/>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104"/>
    </row>
    <row r="300">
      <c r="A300" s="40"/>
      <c r="B300" s="141"/>
      <c r="C300" s="142"/>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104"/>
    </row>
    <row r="301">
      <c r="A301" s="40"/>
      <c r="B301" s="141"/>
      <c r="C301" s="142"/>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104"/>
    </row>
    <row r="302">
      <c r="A302" s="40"/>
      <c r="B302" s="141"/>
      <c r="C302" s="142"/>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104"/>
    </row>
    <row r="303">
      <c r="A303" s="40"/>
      <c r="B303" s="141"/>
      <c r="C303" s="142"/>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104"/>
    </row>
    <row r="304">
      <c r="A304" s="40"/>
      <c r="B304" s="141"/>
      <c r="C304" s="142"/>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104"/>
    </row>
    <row r="305">
      <c r="A305" s="40"/>
      <c r="B305" s="141"/>
      <c r="C305" s="142"/>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104"/>
    </row>
    <row r="306">
      <c r="A306" s="40"/>
      <c r="B306" s="141"/>
      <c r="C306" s="142"/>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104"/>
    </row>
    <row r="307">
      <c r="A307" s="40"/>
      <c r="B307" s="141"/>
      <c r="C307" s="142"/>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104"/>
    </row>
    <row r="308">
      <c r="A308" s="40"/>
      <c r="B308" s="141"/>
      <c r="C308" s="142"/>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104"/>
    </row>
    <row r="309">
      <c r="A309" s="40"/>
      <c r="B309" s="141"/>
      <c r="C309" s="142"/>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104"/>
    </row>
    <row r="310">
      <c r="A310" s="40"/>
      <c r="B310" s="141"/>
      <c r="C310" s="142"/>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104"/>
    </row>
    <row r="311">
      <c r="A311" s="40"/>
      <c r="B311" s="141"/>
      <c r="C311" s="142"/>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104"/>
    </row>
    <row r="312">
      <c r="A312" s="40"/>
      <c r="B312" s="141"/>
      <c r="C312" s="142"/>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104"/>
    </row>
    <row r="313">
      <c r="A313" s="40"/>
      <c r="B313" s="141"/>
      <c r="C313" s="142"/>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104"/>
    </row>
    <row r="314">
      <c r="A314" s="40"/>
      <c r="B314" s="141"/>
      <c r="C314" s="142"/>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104"/>
    </row>
    <row r="315">
      <c r="A315" s="40"/>
      <c r="B315" s="141"/>
      <c r="C315" s="142"/>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104"/>
    </row>
    <row r="316">
      <c r="A316" s="40"/>
      <c r="B316" s="141"/>
      <c r="C316" s="142"/>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104"/>
    </row>
    <row r="317">
      <c r="A317" s="40"/>
      <c r="B317" s="141"/>
      <c r="C317" s="142"/>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104"/>
    </row>
    <row r="318">
      <c r="A318" s="40"/>
      <c r="B318" s="141"/>
      <c r="C318" s="142"/>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104"/>
    </row>
    <row r="319">
      <c r="A319" s="40"/>
      <c r="B319" s="141"/>
      <c r="C319" s="142"/>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104"/>
    </row>
    <row r="320">
      <c r="A320" s="40"/>
      <c r="B320" s="141"/>
      <c r="C320" s="142"/>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104"/>
    </row>
    <row r="321">
      <c r="A321" s="40"/>
      <c r="B321" s="141"/>
      <c r="C321" s="142"/>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104"/>
    </row>
    <row r="322">
      <c r="A322" s="40"/>
      <c r="B322" s="141"/>
      <c r="C322" s="142"/>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104"/>
    </row>
    <row r="323">
      <c r="A323" s="40"/>
      <c r="B323" s="141"/>
      <c r="C323" s="142"/>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104"/>
    </row>
    <row r="324">
      <c r="A324" s="40"/>
      <c r="B324" s="141"/>
      <c r="C324" s="142"/>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104"/>
    </row>
    <row r="325">
      <c r="A325" s="40"/>
      <c r="B325" s="141"/>
      <c r="C325" s="142"/>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104"/>
    </row>
    <row r="326">
      <c r="A326" s="40"/>
      <c r="B326" s="141"/>
      <c r="C326" s="142"/>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104"/>
    </row>
    <row r="327">
      <c r="A327" s="40"/>
      <c r="B327" s="141"/>
      <c r="C327" s="142"/>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104"/>
    </row>
    <row r="328">
      <c r="A328" s="40"/>
      <c r="B328" s="141"/>
      <c r="C328" s="142"/>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104"/>
    </row>
    <row r="329">
      <c r="A329" s="40"/>
      <c r="B329" s="141"/>
      <c r="C329" s="142"/>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104"/>
    </row>
    <row r="330">
      <c r="A330" s="40"/>
      <c r="B330" s="141"/>
      <c r="C330" s="142"/>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104"/>
    </row>
    <row r="331">
      <c r="A331" s="40"/>
      <c r="B331" s="141"/>
      <c r="C331" s="142"/>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104"/>
    </row>
    <row r="332">
      <c r="A332" s="40"/>
      <c r="B332" s="141"/>
      <c r="C332" s="142"/>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104"/>
    </row>
    <row r="333">
      <c r="A333" s="40"/>
      <c r="B333" s="141"/>
      <c r="C333" s="142"/>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104"/>
    </row>
    <row r="334">
      <c r="A334" s="40"/>
      <c r="B334" s="141"/>
      <c r="C334" s="142"/>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104"/>
    </row>
    <row r="335">
      <c r="A335" s="40"/>
      <c r="B335" s="141"/>
      <c r="C335" s="142"/>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104"/>
    </row>
    <row r="336">
      <c r="A336" s="40"/>
      <c r="B336" s="141"/>
      <c r="C336" s="142"/>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104"/>
    </row>
    <row r="337">
      <c r="A337" s="40"/>
      <c r="B337" s="141"/>
      <c r="C337" s="142"/>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104"/>
    </row>
    <row r="338">
      <c r="A338" s="40"/>
      <c r="B338" s="141"/>
      <c r="C338" s="142"/>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104"/>
    </row>
    <row r="339">
      <c r="A339" s="40"/>
      <c r="B339" s="141"/>
      <c r="C339" s="142"/>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104"/>
    </row>
    <row r="340">
      <c r="A340" s="40"/>
      <c r="B340" s="141"/>
      <c r="C340" s="142"/>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104"/>
    </row>
    <row r="341">
      <c r="A341" s="40"/>
      <c r="B341" s="141"/>
      <c r="C341" s="142"/>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104"/>
    </row>
    <row r="342">
      <c r="A342" s="40"/>
      <c r="B342" s="141"/>
      <c r="C342" s="142"/>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104"/>
    </row>
    <row r="343">
      <c r="A343" s="40"/>
      <c r="B343" s="141"/>
      <c r="C343" s="142"/>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104"/>
    </row>
    <row r="344">
      <c r="A344" s="40"/>
      <c r="B344" s="141"/>
      <c r="C344" s="142"/>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104"/>
    </row>
    <row r="345">
      <c r="A345" s="40"/>
      <c r="B345" s="141"/>
      <c r="C345" s="142"/>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104"/>
    </row>
    <row r="346">
      <c r="A346" s="40"/>
      <c r="B346" s="141"/>
      <c r="C346" s="142"/>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104"/>
    </row>
    <row r="347">
      <c r="A347" s="40"/>
      <c r="B347" s="141"/>
      <c r="C347" s="142"/>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104"/>
    </row>
    <row r="348">
      <c r="A348" s="40"/>
      <c r="B348" s="141"/>
      <c r="C348" s="142"/>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104"/>
    </row>
    <row r="349">
      <c r="A349" s="40"/>
      <c r="B349" s="141"/>
      <c r="C349" s="142"/>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104"/>
    </row>
    <row r="350">
      <c r="A350" s="40"/>
      <c r="B350" s="141"/>
      <c r="C350" s="142"/>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104"/>
    </row>
    <row r="351">
      <c r="A351" s="40"/>
      <c r="B351" s="141"/>
      <c r="C351" s="142"/>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104"/>
    </row>
    <row r="352">
      <c r="A352" s="40"/>
      <c r="B352" s="141"/>
      <c r="C352" s="142"/>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104"/>
    </row>
    <row r="353">
      <c r="A353" s="40"/>
      <c r="B353" s="141"/>
      <c r="C353" s="142"/>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104"/>
    </row>
    <row r="354">
      <c r="A354" s="40"/>
      <c r="B354" s="141"/>
      <c r="C354" s="142"/>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104"/>
    </row>
    <row r="355">
      <c r="A355" s="40"/>
      <c r="B355" s="141"/>
      <c r="C355" s="142"/>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104"/>
    </row>
    <row r="356">
      <c r="A356" s="40"/>
      <c r="B356" s="141"/>
      <c r="C356" s="142"/>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104"/>
    </row>
    <row r="357">
      <c r="A357" s="40"/>
      <c r="B357" s="141"/>
      <c r="C357" s="142"/>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104"/>
    </row>
    <row r="358">
      <c r="A358" s="40"/>
      <c r="B358" s="141"/>
      <c r="C358" s="142"/>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104"/>
    </row>
    <row r="359">
      <c r="A359" s="40"/>
      <c r="B359" s="141"/>
      <c r="C359" s="142"/>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104"/>
    </row>
    <row r="360">
      <c r="A360" s="40"/>
      <c r="B360" s="141"/>
      <c r="C360" s="142"/>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104"/>
    </row>
    <row r="361">
      <c r="A361" s="40"/>
      <c r="B361" s="141"/>
      <c r="C361" s="142"/>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104"/>
    </row>
    <row r="362">
      <c r="A362" s="40"/>
      <c r="B362" s="141"/>
      <c r="C362" s="142"/>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104"/>
    </row>
    <row r="363">
      <c r="A363" s="40"/>
      <c r="B363" s="141"/>
      <c r="C363" s="142"/>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104"/>
    </row>
    <row r="364">
      <c r="A364" s="40"/>
      <c r="B364" s="141"/>
      <c r="C364" s="142"/>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104"/>
    </row>
    <row r="365">
      <c r="A365" s="40"/>
      <c r="B365" s="141"/>
      <c r="C365" s="142"/>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104"/>
    </row>
    <row r="366">
      <c r="A366" s="40"/>
      <c r="B366" s="141"/>
      <c r="C366" s="142"/>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104"/>
    </row>
    <row r="367">
      <c r="A367" s="40"/>
      <c r="B367" s="141"/>
      <c r="C367" s="142"/>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104"/>
    </row>
    <row r="368">
      <c r="A368" s="40"/>
      <c r="B368" s="141"/>
      <c r="C368" s="142"/>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104"/>
    </row>
    <row r="369">
      <c r="A369" s="40"/>
      <c r="B369" s="141"/>
      <c r="C369" s="142"/>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104"/>
    </row>
    <row r="370">
      <c r="A370" s="40"/>
      <c r="B370" s="141"/>
      <c r="C370" s="142"/>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104"/>
    </row>
    <row r="371">
      <c r="A371" s="40"/>
      <c r="B371" s="141"/>
      <c r="C371" s="142"/>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104"/>
    </row>
    <row r="372">
      <c r="A372" s="40"/>
      <c r="B372" s="141"/>
      <c r="C372" s="142"/>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104"/>
    </row>
    <row r="373">
      <c r="A373" s="40"/>
      <c r="B373" s="141"/>
      <c r="C373" s="142"/>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104"/>
    </row>
    <row r="374">
      <c r="A374" s="40"/>
      <c r="B374" s="141"/>
      <c r="C374" s="142"/>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104"/>
    </row>
    <row r="375">
      <c r="A375" s="40"/>
      <c r="B375" s="141"/>
      <c r="C375" s="142"/>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104"/>
    </row>
    <row r="376">
      <c r="A376" s="40"/>
      <c r="B376" s="141"/>
      <c r="C376" s="142"/>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104"/>
    </row>
    <row r="377">
      <c r="A377" s="40"/>
      <c r="B377" s="141"/>
      <c r="C377" s="142"/>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104"/>
    </row>
    <row r="378">
      <c r="A378" s="40"/>
      <c r="B378" s="141"/>
      <c r="C378" s="142"/>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104"/>
    </row>
    <row r="379">
      <c r="A379" s="40"/>
      <c r="B379" s="141"/>
      <c r="C379" s="142"/>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104"/>
    </row>
    <row r="380">
      <c r="A380" s="40"/>
      <c r="B380" s="141"/>
      <c r="C380" s="142"/>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104"/>
    </row>
    <row r="381">
      <c r="A381" s="40"/>
      <c r="B381" s="141"/>
      <c r="C381" s="142"/>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104"/>
    </row>
    <row r="382">
      <c r="A382" s="40"/>
      <c r="B382" s="141"/>
      <c r="C382" s="142"/>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104"/>
    </row>
    <row r="383">
      <c r="A383" s="40"/>
      <c r="B383" s="141"/>
      <c r="C383" s="142"/>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104"/>
    </row>
    <row r="384">
      <c r="A384" s="40"/>
      <c r="B384" s="141"/>
      <c r="C384" s="142"/>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104"/>
    </row>
    <row r="385">
      <c r="A385" s="40"/>
      <c r="B385" s="141"/>
      <c r="C385" s="142"/>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104"/>
    </row>
    <row r="386">
      <c r="A386" s="40"/>
      <c r="B386" s="141"/>
      <c r="C386" s="142"/>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104"/>
    </row>
    <row r="387">
      <c r="A387" s="40"/>
      <c r="B387" s="141"/>
      <c r="C387" s="142"/>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104"/>
    </row>
    <row r="388">
      <c r="A388" s="40"/>
      <c r="B388" s="141"/>
      <c r="C388" s="142"/>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104"/>
    </row>
    <row r="389">
      <c r="A389" s="40"/>
      <c r="B389" s="141"/>
      <c r="C389" s="142"/>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104"/>
    </row>
    <row r="390">
      <c r="A390" s="40"/>
      <c r="B390" s="141"/>
      <c r="C390" s="142"/>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104"/>
    </row>
    <row r="391">
      <c r="A391" s="40"/>
      <c r="B391" s="141"/>
      <c r="C391" s="142"/>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104"/>
    </row>
    <row r="392">
      <c r="A392" s="40"/>
      <c r="B392" s="141"/>
      <c r="C392" s="142"/>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104"/>
    </row>
    <row r="393">
      <c r="A393" s="40"/>
      <c r="B393" s="141"/>
      <c r="C393" s="142"/>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104"/>
    </row>
    <row r="394">
      <c r="A394" s="40"/>
      <c r="B394" s="141"/>
      <c r="C394" s="142"/>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104"/>
    </row>
    <row r="395">
      <c r="A395" s="40"/>
      <c r="B395" s="141"/>
      <c r="C395" s="142"/>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104"/>
    </row>
    <row r="396">
      <c r="A396" s="40"/>
      <c r="B396" s="141"/>
      <c r="C396" s="142"/>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104"/>
    </row>
    <row r="397">
      <c r="A397" s="40"/>
      <c r="B397" s="141"/>
      <c r="C397" s="142"/>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104"/>
    </row>
    <row r="398">
      <c r="A398" s="40"/>
      <c r="B398" s="141"/>
      <c r="C398" s="142"/>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104"/>
    </row>
    <row r="399">
      <c r="A399" s="40"/>
      <c r="B399" s="141"/>
      <c r="C399" s="142"/>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104"/>
    </row>
    <row r="400">
      <c r="A400" s="40"/>
      <c r="B400" s="141"/>
      <c r="C400" s="142"/>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104"/>
    </row>
    <row r="401">
      <c r="A401" s="40"/>
      <c r="B401" s="141"/>
      <c r="C401" s="142"/>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104"/>
    </row>
    <row r="402">
      <c r="A402" s="40"/>
      <c r="B402" s="141"/>
      <c r="C402" s="142"/>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104"/>
    </row>
    <row r="403">
      <c r="A403" s="40"/>
      <c r="B403" s="141"/>
      <c r="C403" s="142"/>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104"/>
    </row>
    <row r="404">
      <c r="A404" s="40"/>
      <c r="B404" s="141"/>
      <c r="C404" s="142"/>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104"/>
    </row>
    <row r="405">
      <c r="A405" s="40"/>
      <c r="B405" s="141"/>
      <c r="C405" s="142"/>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104"/>
    </row>
    <row r="406">
      <c r="A406" s="40"/>
      <c r="B406" s="141"/>
      <c r="C406" s="142"/>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104"/>
    </row>
    <row r="407">
      <c r="A407" s="40"/>
      <c r="B407" s="141"/>
      <c r="C407" s="142"/>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104"/>
    </row>
    <row r="408">
      <c r="A408" s="40"/>
      <c r="B408" s="141"/>
      <c r="C408" s="142"/>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104"/>
    </row>
    <row r="409">
      <c r="A409" s="40"/>
      <c r="B409" s="141"/>
      <c r="C409" s="142"/>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104"/>
    </row>
    <row r="410">
      <c r="A410" s="40"/>
      <c r="B410" s="141"/>
      <c r="C410" s="142"/>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104"/>
    </row>
    <row r="411">
      <c r="A411" s="40"/>
      <c r="B411" s="141"/>
      <c r="C411" s="142"/>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104"/>
    </row>
    <row r="412">
      <c r="A412" s="40"/>
      <c r="B412" s="141"/>
      <c r="C412" s="142"/>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104"/>
    </row>
    <row r="413">
      <c r="A413" s="40"/>
      <c r="B413" s="141"/>
      <c r="C413" s="142"/>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104"/>
    </row>
    <row r="414">
      <c r="A414" s="40"/>
      <c r="B414" s="141"/>
      <c r="C414" s="142"/>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104"/>
    </row>
    <row r="415">
      <c r="A415" s="40"/>
      <c r="B415" s="141"/>
      <c r="C415" s="142"/>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104"/>
    </row>
    <row r="416">
      <c r="A416" s="40"/>
      <c r="B416" s="141"/>
      <c r="C416" s="142"/>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104"/>
    </row>
    <row r="417">
      <c r="A417" s="40"/>
      <c r="B417" s="141"/>
      <c r="C417" s="142"/>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104"/>
    </row>
    <row r="418">
      <c r="A418" s="40"/>
      <c r="B418" s="141"/>
      <c r="C418" s="142"/>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104"/>
    </row>
    <row r="419">
      <c r="A419" s="40"/>
      <c r="B419" s="141"/>
      <c r="C419" s="142"/>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104"/>
    </row>
    <row r="420">
      <c r="A420" s="40"/>
      <c r="B420" s="141"/>
      <c r="C420" s="142"/>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104"/>
    </row>
    <row r="421">
      <c r="A421" s="40"/>
      <c r="B421" s="141"/>
      <c r="C421" s="142"/>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104"/>
    </row>
    <row r="422">
      <c r="A422" s="40"/>
      <c r="B422" s="141"/>
      <c r="C422" s="142"/>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104"/>
    </row>
    <row r="423">
      <c r="A423" s="40"/>
      <c r="B423" s="141"/>
      <c r="C423" s="142"/>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104"/>
    </row>
    <row r="424">
      <c r="A424" s="40"/>
      <c r="B424" s="141"/>
      <c r="C424" s="142"/>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104"/>
    </row>
    <row r="425">
      <c r="A425" s="40"/>
      <c r="B425" s="141"/>
      <c r="C425" s="142"/>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104"/>
    </row>
    <row r="426">
      <c r="A426" s="40"/>
      <c r="B426" s="141"/>
      <c r="C426" s="142"/>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104"/>
    </row>
    <row r="427">
      <c r="A427" s="40"/>
      <c r="B427" s="141"/>
      <c r="C427" s="142"/>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104"/>
    </row>
    <row r="428">
      <c r="A428" s="40"/>
      <c r="B428" s="141"/>
      <c r="C428" s="142"/>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104"/>
    </row>
    <row r="429">
      <c r="A429" s="40"/>
      <c r="B429" s="141"/>
      <c r="C429" s="142"/>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104"/>
    </row>
    <row r="430">
      <c r="A430" s="40"/>
      <c r="B430" s="141"/>
      <c r="C430" s="142"/>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104"/>
    </row>
    <row r="431">
      <c r="A431" s="40"/>
      <c r="B431" s="141"/>
      <c r="C431" s="142"/>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104"/>
    </row>
    <row r="432">
      <c r="A432" s="40"/>
      <c r="B432" s="141"/>
      <c r="C432" s="142"/>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104"/>
    </row>
    <row r="433">
      <c r="A433" s="40"/>
      <c r="B433" s="141"/>
      <c r="C433" s="142"/>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104"/>
    </row>
    <row r="434">
      <c r="A434" s="40"/>
      <c r="B434" s="141"/>
      <c r="C434" s="142"/>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104"/>
    </row>
    <row r="435">
      <c r="A435" s="40"/>
      <c r="B435" s="141"/>
      <c r="C435" s="142"/>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104"/>
    </row>
    <row r="436">
      <c r="A436" s="40"/>
      <c r="B436" s="141"/>
      <c r="C436" s="142"/>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104"/>
    </row>
    <row r="437">
      <c r="A437" s="40"/>
      <c r="B437" s="141"/>
      <c r="C437" s="142"/>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104"/>
    </row>
    <row r="438">
      <c r="A438" s="40"/>
      <c r="B438" s="141"/>
      <c r="C438" s="142"/>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104"/>
    </row>
    <row r="439">
      <c r="A439" s="40"/>
      <c r="B439" s="141"/>
      <c r="C439" s="142"/>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104"/>
    </row>
    <row r="440">
      <c r="A440" s="40"/>
      <c r="B440" s="141"/>
      <c r="C440" s="142"/>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104"/>
    </row>
    <row r="441">
      <c r="A441" s="40"/>
      <c r="B441" s="141"/>
      <c r="C441" s="142"/>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104"/>
    </row>
    <row r="442">
      <c r="A442" s="40"/>
      <c r="B442" s="141"/>
      <c r="C442" s="142"/>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104"/>
    </row>
    <row r="443">
      <c r="A443" s="40"/>
      <c r="B443" s="141"/>
      <c r="C443" s="142"/>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104"/>
    </row>
    <row r="444">
      <c r="A444" s="40"/>
      <c r="B444" s="141"/>
      <c r="C444" s="142"/>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104"/>
    </row>
    <row r="445">
      <c r="A445" s="40"/>
      <c r="B445" s="141"/>
      <c r="C445" s="142"/>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104"/>
    </row>
    <row r="446">
      <c r="A446" s="40"/>
      <c r="B446" s="141"/>
      <c r="C446" s="142"/>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104"/>
    </row>
    <row r="447">
      <c r="A447" s="40"/>
      <c r="B447" s="141"/>
      <c r="C447" s="142"/>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104"/>
    </row>
    <row r="448">
      <c r="A448" s="40"/>
      <c r="B448" s="141"/>
      <c r="C448" s="142"/>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104"/>
    </row>
    <row r="449">
      <c r="A449" s="40"/>
      <c r="B449" s="141"/>
      <c r="C449" s="142"/>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104"/>
    </row>
    <row r="450">
      <c r="A450" s="40"/>
      <c r="B450" s="141"/>
      <c r="C450" s="142"/>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104"/>
    </row>
    <row r="451">
      <c r="A451" s="40"/>
      <c r="B451" s="141"/>
      <c r="C451" s="142"/>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104"/>
    </row>
    <row r="452">
      <c r="A452" s="40"/>
      <c r="B452" s="141"/>
      <c r="C452" s="142"/>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104"/>
    </row>
    <row r="453">
      <c r="A453" s="40"/>
      <c r="B453" s="141"/>
      <c r="C453" s="142"/>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104"/>
    </row>
    <row r="454">
      <c r="A454" s="40"/>
      <c r="B454" s="141"/>
      <c r="C454" s="142"/>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104"/>
    </row>
    <row r="455">
      <c r="A455" s="40"/>
      <c r="B455" s="141"/>
      <c r="C455" s="142"/>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104"/>
    </row>
    <row r="456">
      <c r="A456" s="40"/>
      <c r="B456" s="141"/>
      <c r="C456" s="142"/>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104"/>
    </row>
    <row r="457">
      <c r="A457" s="40"/>
      <c r="B457" s="141"/>
      <c r="C457" s="142"/>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104"/>
    </row>
    <row r="458">
      <c r="A458" s="40"/>
      <c r="B458" s="141"/>
      <c r="C458" s="142"/>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104"/>
    </row>
    <row r="459">
      <c r="A459" s="40"/>
      <c r="B459" s="141"/>
      <c r="C459" s="142"/>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104"/>
    </row>
    <row r="460">
      <c r="A460" s="40"/>
      <c r="B460" s="141"/>
      <c r="C460" s="142"/>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104"/>
    </row>
    <row r="461">
      <c r="A461" s="40"/>
      <c r="B461" s="141"/>
      <c r="C461" s="142"/>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104"/>
    </row>
    <row r="462">
      <c r="A462" s="40"/>
      <c r="B462" s="141"/>
      <c r="C462" s="142"/>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104"/>
    </row>
    <row r="463">
      <c r="A463" s="40"/>
      <c r="B463" s="141"/>
      <c r="C463" s="142"/>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104"/>
    </row>
    <row r="464">
      <c r="A464" s="40"/>
      <c r="B464" s="141"/>
      <c r="C464" s="142"/>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104"/>
    </row>
    <row r="465">
      <c r="A465" s="40"/>
      <c r="B465" s="141"/>
      <c r="C465" s="142"/>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104"/>
    </row>
    <row r="466">
      <c r="A466" s="40"/>
      <c r="B466" s="141"/>
      <c r="C466" s="142"/>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104"/>
    </row>
    <row r="467">
      <c r="A467" s="40"/>
      <c r="B467" s="141"/>
      <c r="C467" s="142"/>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104"/>
    </row>
    <row r="468">
      <c r="A468" s="40"/>
      <c r="B468" s="141"/>
      <c r="C468" s="142"/>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104"/>
    </row>
    <row r="469">
      <c r="A469" s="40"/>
      <c r="B469" s="141"/>
      <c r="C469" s="142"/>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104"/>
    </row>
    <row r="470">
      <c r="A470" s="40"/>
      <c r="B470" s="141"/>
      <c r="C470" s="142"/>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104"/>
    </row>
    <row r="471">
      <c r="A471" s="40"/>
      <c r="B471" s="141"/>
      <c r="C471" s="142"/>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104"/>
    </row>
    <row r="472">
      <c r="A472" s="40"/>
      <c r="B472" s="141"/>
      <c r="C472" s="142"/>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104"/>
    </row>
    <row r="473">
      <c r="A473" s="40"/>
      <c r="B473" s="141"/>
      <c r="C473" s="142"/>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104"/>
    </row>
    <row r="474">
      <c r="A474" s="40"/>
      <c r="B474" s="141"/>
      <c r="C474" s="142"/>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104"/>
    </row>
    <row r="475">
      <c r="A475" s="40"/>
      <c r="B475" s="141"/>
      <c r="C475" s="142"/>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104"/>
    </row>
    <row r="476">
      <c r="A476" s="40"/>
      <c r="B476" s="141"/>
      <c r="C476" s="142"/>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104"/>
    </row>
    <row r="477">
      <c r="A477" s="40"/>
      <c r="B477" s="141"/>
      <c r="C477" s="142"/>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104"/>
    </row>
    <row r="478">
      <c r="A478" s="40"/>
      <c r="B478" s="141"/>
      <c r="C478" s="142"/>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104"/>
    </row>
    <row r="479">
      <c r="A479" s="40"/>
      <c r="B479" s="141"/>
      <c r="C479" s="142"/>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104"/>
    </row>
    <row r="480">
      <c r="A480" s="40"/>
      <c r="B480" s="141"/>
      <c r="C480" s="142"/>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104"/>
    </row>
    <row r="481">
      <c r="A481" s="40"/>
      <c r="B481" s="141"/>
      <c r="C481" s="142"/>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104"/>
    </row>
    <row r="482">
      <c r="A482" s="40"/>
      <c r="B482" s="141"/>
      <c r="C482" s="142"/>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104"/>
    </row>
    <row r="483">
      <c r="A483" s="40"/>
      <c r="B483" s="141"/>
      <c r="C483" s="142"/>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104"/>
    </row>
    <row r="484">
      <c r="A484" s="40"/>
      <c r="B484" s="141"/>
      <c r="C484" s="142"/>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104"/>
    </row>
    <row r="485">
      <c r="A485" s="40"/>
      <c r="B485" s="141"/>
      <c r="C485" s="142"/>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104"/>
    </row>
    <row r="486">
      <c r="A486" s="40"/>
      <c r="B486" s="141"/>
      <c r="C486" s="142"/>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104"/>
    </row>
    <row r="487">
      <c r="A487" s="40"/>
      <c r="B487" s="141"/>
      <c r="C487" s="142"/>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104"/>
    </row>
    <row r="488">
      <c r="A488" s="40"/>
      <c r="B488" s="141"/>
      <c r="C488" s="142"/>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104"/>
    </row>
    <row r="489">
      <c r="A489" s="40"/>
      <c r="B489" s="141"/>
      <c r="C489" s="142"/>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104"/>
    </row>
    <row r="490">
      <c r="A490" s="40"/>
      <c r="B490" s="141"/>
      <c r="C490" s="142"/>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104"/>
    </row>
    <row r="491">
      <c r="A491" s="40"/>
      <c r="B491" s="141"/>
      <c r="C491" s="142"/>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104"/>
    </row>
    <row r="492">
      <c r="A492" s="40"/>
      <c r="B492" s="141"/>
      <c r="C492" s="142"/>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104"/>
    </row>
    <row r="493">
      <c r="A493" s="40"/>
      <c r="B493" s="141"/>
      <c r="C493" s="142"/>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104"/>
    </row>
    <row r="494">
      <c r="A494" s="40"/>
      <c r="B494" s="141"/>
      <c r="C494" s="142"/>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104"/>
    </row>
    <row r="495">
      <c r="A495" s="40"/>
      <c r="B495" s="141"/>
      <c r="C495" s="142"/>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104"/>
    </row>
    <row r="496">
      <c r="A496" s="40"/>
      <c r="B496" s="141"/>
      <c r="C496" s="142"/>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104"/>
    </row>
    <row r="497">
      <c r="A497" s="40"/>
      <c r="B497" s="141"/>
      <c r="C497" s="142"/>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104"/>
    </row>
    <row r="498">
      <c r="A498" s="40"/>
      <c r="B498" s="141"/>
      <c r="C498" s="142"/>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104"/>
    </row>
    <row r="499">
      <c r="A499" s="40"/>
      <c r="B499" s="141"/>
      <c r="C499" s="142"/>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104"/>
    </row>
    <row r="500">
      <c r="A500" s="40"/>
      <c r="B500" s="141"/>
      <c r="C500" s="142"/>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104"/>
    </row>
    <row r="501">
      <c r="A501" s="40"/>
      <c r="B501" s="141"/>
      <c r="C501" s="142"/>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104"/>
    </row>
    <row r="502">
      <c r="A502" s="40"/>
      <c r="B502" s="141"/>
      <c r="C502" s="142"/>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104"/>
    </row>
    <row r="503">
      <c r="A503" s="40"/>
      <c r="B503" s="141"/>
      <c r="C503" s="142"/>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104"/>
    </row>
    <row r="504">
      <c r="A504" s="40"/>
      <c r="B504" s="141"/>
      <c r="C504" s="142"/>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104"/>
    </row>
    <row r="505">
      <c r="A505" s="40"/>
      <c r="B505" s="141"/>
      <c r="C505" s="142"/>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104"/>
    </row>
    <row r="506">
      <c r="A506" s="40"/>
      <c r="B506" s="141"/>
      <c r="C506" s="142"/>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104"/>
    </row>
    <row r="507">
      <c r="A507" s="40"/>
      <c r="B507" s="141"/>
      <c r="C507" s="142"/>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104"/>
    </row>
    <row r="508">
      <c r="A508" s="40"/>
      <c r="B508" s="141"/>
      <c r="C508" s="142"/>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104"/>
    </row>
    <row r="509">
      <c r="A509" s="40"/>
      <c r="B509" s="141"/>
      <c r="C509" s="142"/>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104"/>
    </row>
    <row r="510">
      <c r="A510" s="40"/>
      <c r="B510" s="141"/>
      <c r="C510" s="142"/>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104"/>
    </row>
    <row r="511">
      <c r="A511" s="40"/>
      <c r="B511" s="141"/>
      <c r="C511" s="142"/>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104"/>
    </row>
    <row r="512">
      <c r="A512" s="40"/>
      <c r="B512" s="141"/>
      <c r="C512" s="142"/>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104"/>
    </row>
    <row r="513">
      <c r="A513" s="40"/>
      <c r="B513" s="141"/>
      <c r="C513" s="142"/>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104"/>
    </row>
    <row r="514">
      <c r="A514" s="40"/>
      <c r="B514" s="141"/>
      <c r="C514" s="142"/>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104"/>
    </row>
    <row r="515">
      <c r="A515" s="40"/>
      <c r="B515" s="141"/>
      <c r="C515" s="142"/>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104"/>
    </row>
    <row r="516">
      <c r="A516" s="40"/>
      <c r="B516" s="141"/>
      <c r="C516" s="142"/>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104"/>
    </row>
    <row r="517">
      <c r="A517" s="40"/>
      <c r="B517" s="141"/>
      <c r="C517" s="142"/>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104"/>
    </row>
    <row r="518">
      <c r="A518" s="40"/>
      <c r="B518" s="141"/>
      <c r="C518" s="142"/>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104"/>
    </row>
    <row r="519">
      <c r="A519" s="40"/>
      <c r="B519" s="141"/>
      <c r="C519" s="142"/>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104"/>
    </row>
    <row r="520">
      <c r="A520" s="40"/>
      <c r="B520" s="141"/>
      <c r="C520" s="142"/>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104"/>
    </row>
    <row r="521">
      <c r="A521" s="40"/>
      <c r="B521" s="141"/>
      <c r="C521" s="142"/>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104"/>
    </row>
    <row r="522">
      <c r="A522" s="40"/>
      <c r="B522" s="141"/>
      <c r="C522" s="142"/>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104"/>
    </row>
    <row r="523">
      <c r="A523" s="40"/>
      <c r="B523" s="141"/>
      <c r="C523" s="142"/>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104"/>
    </row>
    <row r="524">
      <c r="A524" s="40"/>
      <c r="B524" s="141"/>
      <c r="C524" s="142"/>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104"/>
    </row>
    <row r="525">
      <c r="A525" s="40"/>
      <c r="B525" s="141"/>
      <c r="C525" s="142"/>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104"/>
    </row>
    <row r="526">
      <c r="A526" s="40"/>
      <c r="B526" s="141"/>
      <c r="C526" s="142"/>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104"/>
    </row>
    <row r="527">
      <c r="A527" s="40"/>
      <c r="B527" s="141"/>
      <c r="C527" s="142"/>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104"/>
    </row>
    <row r="528">
      <c r="A528" s="40"/>
      <c r="B528" s="141"/>
      <c r="C528" s="142"/>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104"/>
    </row>
    <row r="529">
      <c r="A529" s="40"/>
      <c r="B529" s="141"/>
      <c r="C529" s="142"/>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104"/>
    </row>
    <row r="530">
      <c r="A530" s="40"/>
      <c r="B530" s="141"/>
      <c r="C530" s="142"/>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104"/>
    </row>
    <row r="531">
      <c r="A531" s="40"/>
      <c r="B531" s="141"/>
      <c r="C531" s="142"/>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104"/>
    </row>
    <row r="532">
      <c r="A532" s="40"/>
      <c r="B532" s="141"/>
      <c r="C532" s="142"/>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104"/>
    </row>
    <row r="533">
      <c r="A533" s="40"/>
      <c r="B533" s="141"/>
      <c r="C533" s="142"/>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104"/>
    </row>
    <row r="534">
      <c r="A534" s="40"/>
      <c r="B534" s="141"/>
      <c r="C534" s="142"/>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104"/>
    </row>
    <row r="535">
      <c r="A535" s="40"/>
      <c r="B535" s="141"/>
      <c r="C535" s="142"/>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104"/>
    </row>
    <row r="536">
      <c r="A536" s="40"/>
      <c r="B536" s="141"/>
      <c r="C536" s="142"/>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104"/>
    </row>
    <row r="537">
      <c r="A537" s="40"/>
      <c r="B537" s="141"/>
      <c r="C537" s="142"/>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104"/>
    </row>
    <row r="538">
      <c r="A538" s="40"/>
      <c r="B538" s="141"/>
      <c r="C538" s="142"/>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104"/>
    </row>
    <row r="539">
      <c r="A539" s="40"/>
      <c r="B539" s="141"/>
      <c r="C539" s="142"/>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104"/>
    </row>
    <row r="540">
      <c r="A540" s="40"/>
      <c r="B540" s="141"/>
      <c r="C540" s="142"/>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104"/>
    </row>
    <row r="541">
      <c r="A541" s="40"/>
      <c r="B541" s="141"/>
      <c r="C541" s="142"/>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104"/>
    </row>
    <row r="542">
      <c r="A542" s="40"/>
      <c r="B542" s="141"/>
      <c r="C542" s="142"/>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104"/>
    </row>
    <row r="543">
      <c r="A543" s="40"/>
      <c r="B543" s="141"/>
      <c r="C543" s="142"/>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104"/>
    </row>
    <row r="544">
      <c r="A544" s="40"/>
      <c r="B544" s="141"/>
      <c r="C544" s="142"/>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104"/>
    </row>
    <row r="545">
      <c r="A545" s="40"/>
      <c r="B545" s="141"/>
      <c r="C545" s="142"/>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104"/>
    </row>
    <row r="546">
      <c r="A546" s="40"/>
      <c r="B546" s="141"/>
      <c r="C546" s="142"/>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104"/>
    </row>
    <row r="547">
      <c r="A547" s="40"/>
      <c r="B547" s="141"/>
      <c r="C547" s="142"/>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104"/>
    </row>
    <row r="548">
      <c r="A548" s="40"/>
      <c r="B548" s="141"/>
      <c r="C548" s="142"/>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104"/>
    </row>
    <row r="549">
      <c r="A549" s="40"/>
      <c r="B549" s="141"/>
      <c r="C549" s="142"/>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104"/>
    </row>
    <row r="550">
      <c r="A550" s="40"/>
      <c r="B550" s="141"/>
      <c r="C550" s="142"/>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104"/>
    </row>
    <row r="551">
      <c r="A551" s="40"/>
      <c r="B551" s="141"/>
      <c r="C551" s="142"/>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104"/>
    </row>
    <row r="552">
      <c r="A552" s="40"/>
      <c r="B552" s="141"/>
      <c r="C552" s="142"/>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104"/>
    </row>
    <row r="553">
      <c r="A553" s="40"/>
      <c r="B553" s="141"/>
      <c r="C553" s="142"/>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104"/>
    </row>
    <row r="554">
      <c r="A554" s="40"/>
      <c r="B554" s="141"/>
      <c r="C554" s="142"/>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104"/>
    </row>
    <row r="555">
      <c r="A555" s="40"/>
      <c r="B555" s="141"/>
      <c r="C555" s="142"/>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104"/>
    </row>
    <row r="556">
      <c r="A556" s="40"/>
      <c r="B556" s="141"/>
      <c r="C556" s="142"/>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104"/>
    </row>
    <row r="557">
      <c r="A557" s="40"/>
      <c r="B557" s="141"/>
      <c r="C557" s="142"/>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104"/>
    </row>
    <row r="558">
      <c r="A558" s="40"/>
      <c r="B558" s="141"/>
      <c r="C558" s="142"/>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104"/>
    </row>
    <row r="559">
      <c r="A559" s="40"/>
      <c r="B559" s="141"/>
      <c r="C559" s="142"/>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104"/>
    </row>
    <row r="560">
      <c r="A560" s="40"/>
      <c r="B560" s="141"/>
      <c r="C560" s="142"/>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104"/>
    </row>
    <row r="561">
      <c r="A561" s="40"/>
      <c r="B561" s="141"/>
      <c r="C561" s="142"/>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104"/>
    </row>
    <row r="562">
      <c r="A562" s="40"/>
      <c r="B562" s="141"/>
      <c r="C562" s="142"/>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104"/>
    </row>
    <row r="563">
      <c r="A563" s="40"/>
      <c r="B563" s="141"/>
      <c r="C563" s="142"/>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104"/>
    </row>
    <row r="564">
      <c r="A564" s="40"/>
      <c r="B564" s="141"/>
      <c r="C564" s="142"/>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104"/>
    </row>
    <row r="565">
      <c r="A565" s="40"/>
      <c r="B565" s="141"/>
      <c r="C565" s="142"/>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104"/>
    </row>
    <row r="566">
      <c r="A566" s="40"/>
      <c r="B566" s="141"/>
      <c r="C566" s="142"/>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104"/>
    </row>
    <row r="567">
      <c r="A567" s="40"/>
      <c r="B567" s="141"/>
      <c r="C567" s="142"/>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104"/>
    </row>
    <row r="568">
      <c r="A568" s="40"/>
      <c r="B568" s="141"/>
      <c r="C568" s="142"/>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104"/>
    </row>
    <row r="569">
      <c r="A569" s="40"/>
      <c r="B569" s="141"/>
      <c r="C569" s="142"/>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104"/>
    </row>
    <row r="570">
      <c r="A570" s="40"/>
      <c r="B570" s="141"/>
      <c r="C570" s="142"/>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104"/>
    </row>
    <row r="571">
      <c r="A571" s="40"/>
      <c r="B571" s="141"/>
      <c r="C571" s="142"/>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104"/>
    </row>
    <row r="572">
      <c r="A572" s="40"/>
      <c r="B572" s="141"/>
      <c r="C572" s="142"/>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104"/>
    </row>
    <row r="573">
      <c r="A573" s="40"/>
      <c r="B573" s="141"/>
      <c r="C573" s="142"/>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104"/>
    </row>
    <row r="574">
      <c r="A574" s="40"/>
      <c r="B574" s="141"/>
      <c r="C574" s="142"/>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104"/>
    </row>
    <row r="575">
      <c r="A575" s="40"/>
      <c r="B575" s="141"/>
      <c r="C575" s="142"/>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104"/>
    </row>
    <row r="576">
      <c r="A576" s="40"/>
      <c r="B576" s="141"/>
      <c r="C576" s="142"/>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104"/>
    </row>
    <row r="577">
      <c r="A577" s="40"/>
      <c r="B577" s="141"/>
      <c r="C577" s="142"/>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104"/>
    </row>
    <row r="578">
      <c r="A578" s="40"/>
      <c r="B578" s="141"/>
      <c r="C578" s="142"/>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104"/>
    </row>
    <row r="579">
      <c r="A579" s="40"/>
      <c r="B579" s="141"/>
      <c r="C579" s="142"/>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104"/>
    </row>
    <row r="580">
      <c r="A580" s="40"/>
      <c r="B580" s="141"/>
      <c r="C580" s="142"/>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104"/>
    </row>
    <row r="581">
      <c r="A581" s="40"/>
      <c r="B581" s="141"/>
      <c r="C581" s="142"/>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104"/>
    </row>
    <row r="582">
      <c r="A582" s="40"/>
      <c r="B582" s="141"/>
      <c r="C582" s="142"/>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104"/>
    </row>
    <row r="583">
      <c r="A583" s="40"/>
      <c r="B583" s="141"/>
      <c r="C583" s="142"/>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104"/>
    </row>
    <row r="584">
      <c r="A584" s="40"/>
      <c r="B584" s="141"/>
      <c r="C584" s="142"/>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104"/>
    </row>
    <row r="585">
      <c r="A585" s="40"/>
      <c r="B585" s="141"/>
      <c r="C585" s="142"/>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104"/>
    </row>
    <row r="586">
      <c r="A586" s="40"/>
      <c r="B586" s="141"/>
      <c r="C586" s="142"/>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104"/>
    </row>
    <row r="587">
      <c r="A587" s="40"/>
      <c r="B587" s="141"/>
      <c r="C587" s="142"/>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104"/>
    </row>
    <row r="588">
      <c r="A588" s="40"/>
      <c r="B588" s="141"/>
      <c r="C588" s="142"/>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104"/>
    </row>
    <row r="589">
      <c r="A589" s="40"/>
      <c r="B589" s="141"/>
      <c r="C589" s="142"/>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104"/>
    </row>
    <row r="590">
      <c r="A590" s="40"/>
      <c r="B590" s="141"/>
      <c r="C590" s="142"/>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104"/>
    </row>
    <row r="591">
      <c r="A591" s="40"/>
      <c r="B591" s="141"/>
      <c r="C591" s="142"/>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104"/>
    </row>
    <row r="592">
      <c r="A592" s="40"/>
      <c r="B592" s="141"/>
      <c r="C592" s="142"/>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104"/>
    </row>
    <row r="593">
      <c r="A593" s="40"/>
      <c r="B593" s="141"/>
      <c r="C593" s="142"/>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104"/>
    </row>
    <row r="594">
      <c r="A594" s="40"/>
      <c r="B594" s="141"/>
      <c r="C594" s="142"/>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104"/>
    </row>
    <row r="595">
      <c r="A595" s="40"/>
      <c r="B595" s="141"/>
      <c r="C595" s="142"/>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104"/>
    </row>
    <row r="596">
      <c r="A596" s="40"/>
      <c r="B596" s="141"/>
      <c r="C596" s="142"/>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104"/>
    </row>
    <row r="597">
      <c r="A597" s="40"/>
      <c r="B597" s="141"/>
      <c r="C597" s="142"/>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104"/>
    </row>
    <row r="598">
      <c r="A598" s="40"/>
      <c r="B598" s="141"/>
      <c r="C598" s="142"/>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104"/>
    </row>
    <row r="599">
      <c r="A599" s="40"/>
      <c r="B599" s="141"/>
      <c r="C599" s="142"/>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104"/>
    </row>
    <row r="600">
      <c r="A600" s="40"/>
      <c r="B600" s="141"/>
      <c r="C600" s="142"/>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104"/>
    </row>
    <row r="601">
      <c r="A601" s="40"/>
      <c r="B601" s="141"/>
      <c r="C601" s="142"/>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104"/>
    </row>
    <row r="602">
      <c r="A602" s="40"/>
      <c r="B602" s="141"/>
      <c r="C602" s="142"/>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104"/>
    </row>
    <row r="603">
      <c r="A603" s="40"/>
      <c r="B603" s="141"/>
      <c r="C603" s="142"/>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104"/>
    </row>
    <row r="604">
      <c r="A604" s="40"/>
      <c r="B604" s="141"/>
      <c r="C604" s="142"/>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104"/>
    </row>
    <row r="605">
      <c r="A605" s="40"/>
      <c r="B605" s="141"/>
      <c r="C605" s="142"/>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104"/>
    </row>
    <row r="606">
      <c r="A606" s="40"/>
      <c r="B606" s="141"/>
      <c r="C606" s="142"/>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104"/>
    </row>
    <row r="607">
      <c r="A607" s="40"/>
      <c r="B607" s="141"/>
      <c r="C607" s="142"/>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104"/>
    </row>
    <row r="608">
      <c r="A608" s="40"/>
      <c r="B608" s="141"/>
      <c r="C608" s="142"/>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104"/>
    </row>
    <row r="609">
      <c r="A609" s="40"/>
      <c r="B609" s="141"/>
      <c r="C609" s="142"/>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104"/>
    </row>
    <row r="610">
      <c r="A610" s="40"/>
      <c r="B610" s="141"/>
      <c r="C610" s="142"/>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104"/>
    </row>
    <row r="611">
      <c r="A611" s="40"/>
      <c r="B611" s="141"/>
      <c r="C611" s="142"/>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104"/>
    </row>
    <row r="612">
      <c r="A612" s="40"/>
      <c r="B612" s="141"/>
      <c r="C612" s="142"/>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104"/>
    </row>
    <row r="613">
      <c r="A613" s="40"/>
      <c r="B613" s="141"/>
      <c r="C613" s="142"/>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104"/>
    </row>
    <row r="614">
      <c r="A614" s="40"/>
      <c r="B614" s="141"/>
      <c r="C614" s="142"/>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104"/>
    </row>
    <row r="615">
      <c r="A615" s="40"/>
      <c r="B615" s="141"/>
      <c r="C615" s="142"/>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104"/>
    </row>
    <row r="616">
      <c r="A616" s="40"/>
      <c r="B616" s="141"/>
      <c r="C616" s="142"/>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104"/>
    </row>
    <row r="617">
      <c r="A617" s="40"/>
      <c r="B617" s="141"/>
      <c r="C617" s="142"/>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104"/>
    </row>
    <row r="618">
      <c r="A618" s="40"/>
      <c r="B618" s="141"/>
      <c r="C618" s="142"/>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104"/>
    </row>
    <row r="619">
      <c r="A619" s="40"/>
      <c r="B619" s="141"/>
      <c r="C619" s="142"/>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104"/>
    </row>
    <row r="620">
      <c r="A620" s="40"/>
      <c r="B620" s="141"/>
      <c r="C620" s="142"/>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104"/>
    </row>
    <row r="621">
      <c r="A621" s="40"/>
      <c r="B621" s="141"/>
      <c r="C621" s="142"/>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104"/>
    </row>
    <row r="622">
      <c r="A622" s="40"/>
      <c r="B622" s="141"/>
      <c r="C622" s="142"/>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104"/>
    </row>
    <row r="623">
      <c r="A623" s="40"/>
      <c r="B623" s="141"/>
      <c r="C623" s="142"/>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104"/>
    </row>
    <row r="624">
      <c r="A624" s="40"/>
      <c r="B624" s="141"/>
      <c r="C624" s="142"/>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104"/>
    </row>
    <row r="625">
      <c r="A625" s="40"/>
      <c r="B625" s="141"/>
      <c r="C625" s="142"/>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104"/>
    </row>
    <row r="626">
      <c r="A626" s="40"/>
      <c r="B626" s="141"/>
      <c r="C626" s="142"/>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104"/>
    </row>
    <row r="627">
      <c r="A627" s="40"/>
      <c r="B627" s="141"/>
      <c r="C627" s="142"/>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104"/>
    </row>
    <row r="628">
      <c r="A628" s="40"/>
      <c r="B628" s="141"/>
      <c r="C628" s="142"/>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104"/>
    </row>
    <row r="629">
      <c r="A629" s="40"/>
      <c r="B629" s="141"/>
      <c r="C629" s="142"/>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104"/>
    </row>
    <row r="630">
      <c r="A630" s="40"/>
      <c r="B630" s="141"/>
      <c r="C630" s="142"/>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104"/>
    </row>
    <row r="631">
      <c r="A631" s="40"/>
      <c r="B631" s="141"/>
      <c r="C631" s="142"/>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104"/>
    </row>
    <row r="632">
      <c r="A632" s="40"/>
      <c r="B632" s="141"/>
      <c r="C632" s="142"/>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104"/>
    </row>
    <row r="633">
      <c r="A633" s="40"/>
      <c r="B633" s="141"/>
      <c r="C633" s="142"/>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104"/>
    </row>
    <row r="634">
      <c r="A634" s="40"/>
      <c r="B634" s="141"/>
      <c r="C634" s="142"/>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104"/>
    </row>
    <row r="635">
      <c r="A635" s="40"/>
      <c r="B635" s="141"/>
      <c r="C635" s="142"/>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104"/>
    </row>
    <row r="636">
      <c r="A636" s="40"/>
      <c r="B636" s="141"/>
      <c r="C636" s="142"/>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104"/>
    </row>
    <row r="637">
      <c r="A637" s="40"/>
      <c r="B637" s="141"/>
      <c r="C637" s="142"/>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104"/>
    </row>
    <row r="638">
      <c r="A638" s="40"/>
      <c r="B638" s="141"/>
      <c r="C638" s="142"/>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104"/>
    </row>
    <row r="639">
      <c r="A639" s="40"/>
      <c r="B639" s="141"/>
      <c r="C639" s="142"/>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104"/>
    </row>
    <row r="640">
      <c r="A640" s="40"/>
      <c r="B640" s="141"/>
      <c r="C640" s="142"/>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104"/>
    </row>
    <row r="641">
      <c r="A641" s="40"/>
      <c r="B641" s="141"/>
      <c r="C641" s="142"/>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104"/>
    </row>
    <row r="642">
      <c r="A642" s="40"/>
      <c r="B642" s="141"/>
      <c r="C642" s="142"/>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104"/>
    </row>
    <row r="643">
      <c r="A643" s="40"/>
      <c r="B643" s="141"/>
      <c r="C643" s="142"/>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104"/>
    </row>
    <row r="644">
      <c r="A644" s="40"/>
      <c r="B644" s="141"/>
      <c r="C644" s="142"/>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104"/>
    </row>
    <row r="645">
      <c r="A645" s="40"/>
      <c r="B645" s="141"/>
      <c r="C645" s="142"/>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104"/>
    </row>
    <row r="646">
      <c r="A646" s="40"/>
      <c r="B646" s="141"/>
      <c r="C646" s="142"/>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104"/>
    </row>
    <row r="647">
      <c r="A647" s="40"/>
      <c r="B647" s="141"/>
      <c r="C647" s="142"/>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104"/>
    </row>
    <row r="648">
      <c r="A648" s="40"/>
      <c r="B648" s="141"/>
      <c r="C648" s="142"/>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104"/>
    </row>
    <row r="649">
      <c r="A649" s="40"/>
      <c r="B649" s="141"/>
      <c r="C649" s="142"/>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104"/>
    </row>
    <row r="650">
      <c r="A650" s="40"/>
      <c r="B650" s="141"/>
      <c r="C650" s="142"/>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104"/>
    </row>
    <row r="651">
      <c r="A651" s="40"/>
      <c r="B651" s="141"/>
      <c r="C651" s="142"/>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104"/>
    </row>
    <row r="652">
      <c r="A652" s="40"/>
      <c r="B652" s="141"/>
      <c r="C652" s="142"/>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104"/>
    </row>
    <row r="653">
      <c r="A653" s="40"/>
      <c r="B653" s="141"/>
      <c r="C653" s="142"/>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104"/>
    </row>
    <row r="654">
      <c r="A654" s="40"/>
      <c r="B654" s="141"/>
      <c r="C654" s="142"/>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104"/>
    </row>
    <row r="655">
      <c r="A655" s="40"/>
      <c r="B655" s="141"/>
      <c r="C655" s="142"/>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104"/>
    </row>
    <row r="656">
      <c r="A656" s="40"/>
      <c r="B656" s="141"/>
      <c r="C656" s="142"/>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104"/>
    </row>
    <row r="657">
      <c r="A657" s="40"/>
      <c r="B657" s="141"/>
      <c r="C657" s="142"/>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104"/>
    </row>
    <row r="658">
      <c r="A658" s="40"/>
      <c r="B658" s="141"/>
      <c r="C658" s="142"/>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104"/>
    </row>
    <row r="659">
      <c r="A659" s="40"/>
      <c r="B659" s="141"/>
      <c r="C659" s="142"/>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104"/>
    </row>
    <row r="660">
      <c r="A660" s="40"/>
      <c r="B660" s="141"/>
      <c r="C660" s="142"/>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104"/>
    </row>
    <row r="661">
      <c r="A661" s="40"/>
      <c r="B661" s="141"/>
      <c r="C661" s="142"/>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104"/>
    </row>
    <row r="662">
      <c r="A662" s="40"/>
      <c r="B662" s="141"/>
      <c r="C662" s="142"/>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104"/>
    </row>
    <row r="663">
      <c r="A663" s="40"/>
      <c r="B663" s="141"/>
      <c r="C663" s="142"/>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104"/>
    </row>
    <row r="664">
      <c r="A664" s="40"/>
      <c r="B664" s="141"/>
      <c r="C664" s="142"/>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104"/>
    </row>
    <row r="665">
      <c r="A665" s="40"/>
      <c r="B665" s="141"/>
      <c r="C665" s="142"/>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104"/>
    </row>
    <row r="666">
      <c r="A666" s="40"/>
      <c r="B666" s="141"/>
      <c r="C666" s="142"/>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104"/>
    </row>
    <row r="667">
      <c r="A667" s="40"/>
      <c r="B667" s="141"/>
      <c r="C667" s="142"/>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104"/>
    </row>
    <row r="668">
      <c r="A668" s="40"/>
      <c r="B668" s="141"/>
      <c r="C668" s="142"/>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104"/>
    </row>
    <row r="669">
      <c r="A669" s="40"/>
      <c r="B669" s="141"/>
      <c r="C669" s="142"/>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104"/>
    </row>
    <row r="670">
      <c r="A670" s="40"/>
      <c r="B670" s="141"/>
      <c r="C670" s="142"/>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104"/>
    </row>
    <row r="671">
      <c r="A671" s="40"/>
      <c r="B671" s="141"/>
      <c r="C671" s="142"/>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104"/>
    </row>
    <row r="672">
      <c r="A672" s="40"/>
      <c r="B672" s="141"/>
      <c r="C672" s="142"/>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104"/>
    </row>
    <row r="673">
      <c r="A673" s="40"/>
      <c r="B673" s="141"/>
      <c r="C673" s="142"/>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104"/>
    </row>
    <row r="674">
      <c r="A674" s="40"/>
      <c r="B674" s="141"/>
      <c r="C674" s="142"/>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104"/>
    </row>
    <row r="675">
      <c r="A675" s="40"/>
      <c r="B675" s="141"/>
      <c r="C675" s="142"/>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104"/>
    </row>
    <row r="676">
      <c r="A676" s="40"/>
      <c r="B676" s="141"/>
      <c r="C676" s="142"/>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104"/>
    </row>
    <row r="677">
      <c r="A677" s="40"/>
      <c r="B677" s="141"/>
      <c r="C677" s="142"/>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104"/>
    </row>
    <row r="678">
      <c r="A678" s="40"/>
      <c r="B678" s="141"/>
      <c r="C678" s="142"/>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104"/>
    </row>
    <row r="679">
      <c r="A679" s="40"/>
      <c r="B679" s="141"/>
      <c r="C679" s="142"/>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104"/>
    </row>
    <row r="680">
      <c r="A680" s="40"/>
      <c r="B680" s="141"/>
      <c r="C680" s="142"/>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104"/>
    </row>
    <row r="681">
      <c r="A681" s="40"/>
      <c r="B681" s="141"/>
      <c r="C681" s="142"/>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104"/>
    </row>
    <row r="682">
      <c r="A682" s="40"/>
      <c r="B682" s="141"/>
      <c r="C682" s="142"/>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104"/>
    </row>
    <row r="683">
      <c r="A683" s="40"/>
      <c r="B683" s="141"/>
      <c r="C683" s="142"/>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104"/>
    </row>
    <row r="684">
      <c r="A684" s="40"/>
      <c r="B684" s="141"/>
      <c r="C684" s="142"/>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104"/>
    </row>
    <row r="685">
      <c r="A685" s="40"/>
      <c r="B685" s="141"/>
      <c r="C685" s="142"/>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104"/>
    </row>
    <row r="686">
      <c r="A686" s="40"/>
      <c r="B686" s="141"/>
      <c r="C686" s="142"/>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104"/>
    </row>
    <row r="687">
      <c r="A687" s="40"/>
      <c r="B687" s="141"/>
      <c r="C687" s="142"/>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104"/>
    </row>
    <row r="688">
      <c r="A688" s="40"/>
      <c r="B688" s="141"/>
      <c r="C688" s="142"/>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104"/>
    </row>
    <row r="689">
      <c r="A689" s="40"/>
      <c r="B689" s="141"/>
      <c r="C689" s="142"/>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104"/>
    </row>
    <row r="690">
      <c r="A690" s="40"/>
      <c r="B690" s="141"/>
      <c r="C690" s="142"/>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104"/>
    </row>
    <row r="691">
      <c r="A691" s="40"/>
      <c r="B691" s="141"/>
      <c r="C691" s="142"/>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104"/>
    </row>
    <row r="692">
      <c r="A692" s="40"/>
      <c r="B692" s="141"/>
      <c r="C692" s="142"/>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104"/>
    </row>
    <row r="693">
      <c r="A693" s="40"/>
      <c r="B693" s="141"/>
      <c r="C693" s="142"/>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104"/>
    </row>
    <row r="694">
      <c r="A694" s="40"/>
      <c r="B694" s="141"/>
      <c r="C694" s="142"/>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104"/>
    </row>
    <row r="695">
      <c r="A695" s="40"/>
      <c r="B695" s="141"/>
      <c r="C695" s="142"/>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104"/>
    </row>
    <row r="696">
      <c r="A696" s="40"/>
      <c r="B696" s="141"/>
      <c r="C696" s="142"/>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104"/>
    </row>
    <row r="697">
      <c r="A697" s="40"/>
      <c r="B697" s="141"/>
      <c r="C697" s="142"/>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104"/>
    </row>
    <row r="698">
      <c r="A698" s="40"/>
      <c r="B698" s="141"/>
      <c r="C698" s="142"/>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104"/>
    </row>
    <row r="699">
      <c r="A699" s="40"/>
      <c r="B699" s="141"/>
      <c r="C699" s="142"/>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104"/>
    </row>
    <row r="700">
      <c r="A700" s="40"/>
      <c r="B700" s="141"/>
      <c r="C700" s="142"/>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104"/>
    </row>
    <row r="701">
      <c r="A701" s="40"/>
      <c r="B701" s="141"/>
      <c r="C701" s="142"/>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104"/>
    </row>
    <row r="702">
      <c r="A702" s="40"/>
      <c r="B702" s="141"/>
      <c r="C702" s="142"/>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104"/>
    </row>
    <row r="703">
      <c r="A703" s="40"/>
      <c r="B703" s="141"/>
      <c r="C703" s="142"/>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104"/>
    </row>
    <row r="704">
      <c r="A704" s="40"/>
      <c r="B704" s="141"/>
      <c r="C704" s="142"/>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104"/>
    </row>
    <row r="705">
      <c r="A705" s="40"/>
      <c r="B705" s="141"/>
      <c r="C705" s="142"/>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104"/>
    </row>
    <row r="706">
      <c r="A706" s="40"/>
      <c r="B706" s="141"/>
      <c r="C706" s="142"/>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104"/>
    </row>
    <row r="707">
      <c r="A707" s="40"/>
      <c r="B707" s="141"/>
      <c r="C707" s="142"/>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104"/>
    </row>
    <row r="708">
      <c r="A708" s="40"/>
      <c r="B708" s="141"/>
      <c r="C708" s="142"/>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104"/>
    </row>
    <row r="709">
      <c r="A709" s="40"/>
      <c r="B709" s="141"/>
      <c r="C709" s="142"/>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104"/>
    </row>
    <row r="710">
      <c r="A710" s="40"/>
      <c r="B710" s="141"/>
      <c r="C710" s="142"/>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104"/>
    </row>
    <row r="711">
      <c r="A711" s="40"/>
      <c r="B711" s="141"/>
      <c r="C711" s="142"/>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104"/>
    </row>
    <row r="712">
      <c r="A712" s="40"/>
      <c r="B712" s="141"/>
      <c r="C712" s="142"/>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104"/>
    </row>
    <row r="713">
      <c r="A713" s="40"/>
      <c r="B713" s="141"/>
      <c r="C713" s="142"/>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104"/>
    </row>
    <row r="714">
      <c r="A714" s="40"/>
      <c r="B714" s="141"/>
      <c r="C714" s="142"/>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104"/>
    </row>
    <row r="715">
      <c r="A715" s="40"/>
      <c r="B715" s="141"/>
      <c r="C715" s="142"/>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104"/>
    </row>
    <row r="716">
      <c r="A716" s="40"/>
      <c r="B716" s="141"/>
      <c r="C716" s="142"/>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104"/>
    </row>
    <row r="717">
      <c r="A717" s="40"/>
      <c r="B717" s="141"/>
      <c r="C717" s="142"/>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104"/>
    </row>
    <row r="718">
      <c r="A718" s="40"/>
      <c r="B718" s="141"/>
      <c r="C718" s="142"/>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104"/>
    </row>
    <row r="719">
      <c r="A719" s="40"/>
      <c r="B719" s="141"/>
      <c r="C719" s="142"/>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104"/>
    </row>
    <row r="720">
      <c r="A720" s="40"/>
      <c r="B720" s="141"/>
      <c r="C720" s="142"/>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104"/>
    </row>
    <row r="721">
      <c r="A721" s="40"/>
      <c r="B721" s="141"/>
      <c r="C721" s="142"/>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104"/>
    </row>
    <row r="722">
      <c r="A722" s="40"/>
      <c r="B722" s="141"/>
      <c r="C722" s="142"/>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104"/>
    </row>
    <row r="723">
      <c r="A723" s="40"/>
      <c r="B723" s="141"/>
      <c r="C723" s="142"/>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104"/>
    </row>
    <row r="724">
      <c r="A724" s="40"/>
      <c r="B724" s="141"/>
      <c r="C724" s="142"/>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104"/>
    </row>
    <row r="725">
      <c r="A725" s="40"/>
      <c r="B725" s="141"/>
      <c r="C725" s="142"/>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104"/>
    </row>
    <row r="726">
      <c r="A726" s="40"/>
      <c r="B726" s="141"/>
      <c r="C726" s="142"/>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104"/>
    </row>
    <row r="727">
      <c r="A727" s="40"/>
      <c r="B727" s="141"/>
      <c r="C727" s="142"/>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104"/>
    </row>
    <row r="728">
      <c r="A728" s="40"/>
      <c r="B728" s="141"/>
      <c r="C728" s="142"/>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104"/>
    </row>
    <row r="729">
      <c r="A729" s="40"/>
      <c r="B729" s="141"/>
      <c r="C729" s="142"/>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104"/>
    </row>
    <row r="730">
      <c r="A730" s="40"/>
      <c r="B730" s="141"/>
      <c r="C730" s="142"/>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104"/>
    </row>
    <row r="731">
      <c r="A731" s="40"/>
      <c r="B731" s="141"/>
      <c r="C731" s="142"/>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104"/>
    </row>
    <row r="732">
      <c r="A732" s="40"/>
      <c r="B732" s="141"/>
      <c r="C732" s="142"/>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104"/>
    </row>
    <row r="733">
      <c r="A733" s="40"/>
      <c r="B733" s="141"/>
      <c r="C733" s="142"/>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104"/>
    </row>
    <row r="734">
      <c r="A734" s="40"/>
      <c r="B734" s="141"/>
      <c r="C734" s="142"/>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104"/>
    </row>
    <row r="735">
      <c r="A735" s="40"/>
      <c r="B735" s="141"/>
      <c r="C735" s="142"/>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104"/>
    </row>
    <row r="736">
      <c r="A736" s="40"/>
      <c r="B736" s="141"/>
      <c r="C736" s="142"/>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104"/>
    </row>
    <row r="737">
      <c r="A737" s="40"/>
      <c r="B737" s="141"/>
      <c r="C737" s="142"/>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104"/>
    </row>
    <row r="738">
      <c r="A738" s="40"/>
      <c r="B738" s="141"/>
      <c r="C738" s="142"/>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104"/>
    </row>
    <row r="739">
      <c r="A739" s="40"/>
      <c r="B739" s="141"/>
      <c r="C739" s="142"/>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104"/>
    </row>
    <row r="740">
      <c r="A740" s="40"/>
      <c r="B740" s="141"/>
      <c r="C740" s="142"/>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104"/>
    </row>
    <row r="741">
      <c r="A741" s="40"/>
      <c r="B741" s="141"/>
      <c r="C741" s="142"/>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104"/>
    </row>
    <row r="742">
      <c r="A742" s="40"/>
      <c r="B742" s="141"/>
      <c r="C742" s="142"/>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104"/>
    </row>
    <row r="743">
      <c r="A743" s="40"/>
      <c r="B743" s="141"/>
      <c r="C743" s="142"/>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104"/>
    </row>
    <row r="744">
      <c r="A744" s="40"/>
      <c r="B744" s="141"/>
      <c r="C744" s="142"/>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104"/>
    </row>
    <row r="745">
      <c r="A745" s="40"/>
      <c r="B745" s="141"/>
      <c r="C745" s="142"/>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104"/>
    </row>
    <row r="746">
      <c r="A746" s="40"/>
      <c r="B746" s="141"/>
      <c r="C746" s="142"/>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104"/>
    </row>
    <row r="747">
      <c r="A747" s="40"/>
      <c r="B747" s="141"/>
      <c r="C747" s="142"/>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104"/>
    </row>
    <row r="748">
      <c r="A748" s="40"/>
      <c r="B748" s="141"/>
      <c r="C748" s="142"/>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104"/>
    </row>
    <row r="749">
      <c r="A749" s="40"/>
      <c r="B749" s="141"/>
      <c r="C749" s="142"/>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104"/>
    </row>
    <row r="750">
      <c r="A750" s="40"/>
      <c r="B750" s="141"/>
      <c r="C750" s="142"/>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104"/>
    </row>
    <row r="751">
      <c r="A751" s="40"/>
      <c r="B751" s="141"/>
      <c r="C751" s="142"/>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104"/>
    </row>
    <row r="752">
      <c r="A752" s="40"/>
      <c r="B752" s="141"/>
      <c r="C752" s="142"/>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104"/>
    </row>
    <row r="753">
      <c r="A753" s="40"/>
      <c r="B753" s="141"/>
      <c r="C753" s="142"/>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104"/>
    </row>
    <row r="754">
      <c r="A754" s="40"/>
      <c r="B754" s="141"/>
      <c r="C754" s="142"/>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104"/>
    </row>
    <row r="755">
      <c r="A755" s="40"/>
      <c r="B755" s="141"/>
      <c r="C755" s="142"/>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104"/>
    </row>
    <row r="756">
      <c r="A756" s="40"/>
      <c r="B756" s="141"/>
      <c r="C756" s="142"/>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104"/>
    </row>
    <row r="757">
      <c r="A757" s="40"/>
      <c r="B757" s="141"/>
      <c r="C757" s="142"/>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104"/>
    </row>
    <row r="758">
      <c r="A758" s="40"/>
      <c r="B758" s="141"/>
      <c r="C758" s="142"/>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104"/>
    </row>
    <row r="759">
      <c r="A759" s="40"/>
      <c r="B759" s="141"/>
      <c r="C759" s="142"/>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104"/>
    </row>
    <row r="760">
      <c r="A760" s="40"/>
      <c r="B760" s="141"/>
      <c r="C760" s="142"/>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104"/>
    </row>
    <row r="761">
      <c r="A761" s="40"/>
      <c r="B761" s="141"/>
      <c r="C761" s="142"/>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104"/>
    </row>
    <row r="762">
      <c r="A762" s="40"/>
      <c r="B762" s="141"/>
      <c r="C762" s="142"/>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104"/>
    </row>
    <row r="763">
      <c r="A763" s="40"/>
      <c r="B763" s="141"/>
      <c r="C763" s="142"/>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104"/>
    </row>
    <row r="764">
      <c r="A764" s="40"/>
      <c r="B764" s="141"/>
      <c r="C764" s="142"/>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104"/>
    </row>
    <row r="765">
      <c r="A765" s="40"/>
      <c r="B765" s="141"/>
      <c r="C765" s="142"/>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104"/>
    </row>
    <row r="766">
      <c r="A766" s="40"/>
      <c r="B766" s="141"/>
      <c r="C766" s="142"/>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104"/>
    </row>
    <row r="767">
      <c r="A767" s="40"/>
      <c r="B767" s="141"/>
      <c r="C767" s="142"/>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104"/>
    </row>
    <row r="768">
      <c r="A768" s="40"/>
      <c r="B768" s="141"/>
      <c r="C768" s="142"/>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104"/>
    </row>
    <row r="769">
      <c r="A769" s="40"/>
      <c r="B769" s="141"/>
      <c r="C769" s="142"/>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104"/>
    </row>
    <row r="770">
      <c r="A770" s="40"/>
      <c r="B770" s="141"/>
      <c r="C770" s="142"/>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104"/>
    </row>
    <row r="771">
      <c r="A771" s="40"/>
      <c r="B771" s="141"/>
      <c r="C771" s="142"/>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104"/>
    </row>
    <row r="772">
      <c r="A772" s="40"/>
      <c r="B772" s="141"/>
      <c r="C772" s="142"/>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104"/>
    </row>
    <row r="773">
      <c r="A773" s="40"/>
      <c r="B773" s="141"/>
      <c r="C773" s="142"/>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104"/>
    </row>
    <row r="774">
      <c r="A774" s="40"/>
      <c r="B774" s="141"/>
      <c r="C774" s="142"/>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104"/>
    </row>
    <row r="775">
      <c r="A775" s="40"/>
      <c r="B775" s="141"/>
      <c r="C775" s="142"/>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104"/>
    </row>
    <row r="776">
      <c r="A776" s="40"/>
      <c r="B776" s="141"/>
      <c r="C776" s="142"/>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104"/>
    </row>
    <row r="777">
      <c r="A777" s="40"/>
      <c r="B777" s="141"/>
      <c r="C777" s="142"/>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104"/>
    </row>
    <row r="778">
      <c r="A778" s="101"/>
      <c r="B778" s="102"/>
      <c r="C778" s="103"/>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row>
    <row r="779">
      <c r="A779" s="101"/>
      <c r="B779" s="102"/>
      <c r="C779" s="103"/>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04"/>
      <c r="AM779" s="104"/>
      <c r="AN779" s="104"/>
      <c r="AO779" s="104"/>
      <c r="AP779" s="104"/>
      <c r="AQ779" s="104"/>
      <c r="AR779" s="104"/>
      <c r="AS779" s="104"/>
      <c r="AT779" s="104"/>
      <c r="AU779" s="104"/>
      <c r="AV779" s="104"/>
      <c r="AW779" s="104"/>
    </row>
    <row r="780">
      <c r="A780" s="101"/>
      <c r="B780" s="102"/>
      <c r="C780" s="103"/>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04"/>
      <c r="AM780" s="104"/>
      <c r="AN780" s="104"/>
      <c r="AO780" s="104"/>
      <c r="AP780" s="104"/>
      <c r="AQ780" s="104"/>
      <c r="AR780" s="104"/>
      <c r="AS780" s="104"/>
      <c r="AT780" s="104"/>
      <c r="AU780" s="104"/>
      <c r="AV780" s="104"/>
      <c r="AW780" s="104"/>
    </row>
    <row r="781">
      <c r="A781" s="101"/>
      <c r="B781" s="102"/>
      <c r="C781" s="103"/>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row>
    <row r="782">
      <c r="A782" s="101"/>
      <c r="B782" s="102"/>
      <c r="C782" s="103"/>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row>
    <row r="783">
      <c r="A783" s="101"/>
      <c r="B783" s="102"/>
      <c r="C783" s="103"/>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04"/>
      <c r="AM783" s="104"/>
      <c r="AN783" s="104"/>
      <c r="AO783" s="104"/>
      <c r="AP783" s="104"/>
      <c r="AQ783" s="104"/>
      <c r="AR783" s="104"/>
      <c r="AS783" s="104"/>
      <c r="AT783" s="104"/>
      <c r="AU783" s="104"/>
      <c r="AV783" s="104"/>
      <c r="AW783" s="104"/>
    </row>
    <row r="784">
      <c r="A784" s="101"/>
      <c r="B784" s="102"/>
      <c r="C784" s="103"/>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104"/>
    </row>
    <row r="785">
      <c r="A785" s="101"/>
      <c r="B785" s="102"/>
      <c r="C785" s="103"/>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104"/>
      <c r="AP785" s="104"/>
      <c r="AQ785" s="104"/>
      <c r="AR785" s="104"/>
      <c r="AS785" s="104"/>
      <c r="AT785" s="104"/>
      <c r="AU785" s="104"/>
      <c r="AV785" s="104"/>
      <c r="AW785" s="104"/>
    </row>
    <row r="786">
      <c r="A786" s="101"/>
      <c r="B786" s="102"/>
      <c r="C786" s="103"/>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row>
    <row r="787">
      <c r="A787" s="101"/>
      <c r="B787" s="102"/>
      <c r="C787" s="103"/>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c r="AV787" s="104"/>
      <c r="AW787" s="104"/>
    </row>
    <row r="788">
      <c r="A788" s="101"/>
      <c r="B788" s="102"/>
      <c r="C788" s="103"/>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c r="AH788" s="104"/>
      <c r="AI788" s="104"/>
      <c r="AJ788" s="104"/>
      <c r="AK788" s="104"/>
      <c r="AL788" s="104"/>
      <c r="AM788" s="104"/>
      <c r="AN788" s="104"/>
      <c r="AO788" s="104"/>
      <c r="AP788" s="104"/>
      <c r="AQ788" s="104"/>
      <c r="AR788" s="104"/>
      <c r="AS788" s="104"/>
      <c r="AT788" s="104"/>
      <c r="AU788" s="104"/>
      <c r="AV788" s="104"/>
      <c r="AW788" s="104"/>
    </row>
    <row r="789">
      <c r="A789" s="101"/>
      <c r="B789" s="102"/>
      <c r="C789" s="103"/>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c r="AH789" s="104"/>
      <c r="AI789" s="104"/>
      <c r="AJ789" s="104"/>
      <c r="AK789" s="104"/>
      <c r="AL789" s="104"/>
      <c r="AM789" s="104"/>
      <c r="AN789" s="104"/>
      <c r="AO789" s="104"/>
      <c r="AP789" s="104"/>
      <c r="AQ789" s="104"/>
      <c r="AR789" s="104"/>
      <c r="AS789" s="104"/>
      <c r="AT789" s="104"/>
      <c r="AU789" s="104"/>
      <c r="AV789" s="104"/>
      <c r="AW789" s="104"/>
    </row>
    <row r="790">
      <c r="A790" s="101"/>
      <c r="B790" s="102"/>
      <c r="C790" s="103"/>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c r="AH790" s="104"/>
      <c r="AI790" s="104"/>
      <c r="AJ790" s="104"/>
      <c r="AK790" s="104"/>
      <c r="AL790" s="104"/>
      <c r="AM790" s="104"/>
      <c r="AN790" s="104"/>
      <c r="AO790" s="104"/>
      <c r="AP790" s="104"/>
      <c r="AQ790" s="104"/>
      <c r="AR790" s="104"/>
      <c r="AS790" s="104"/>
      <c r="AT790" s="104"/>
      <c r="AU790" s="104"/>
      <c r="AV790" s="104"/>
      <c r="AW790" s="104"/>
    </row>
    <row r="791">
      <c r="A791" s="101"/>
      <c r="B791" s="102"/>
      <c r="C791" s="103"/>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c r="AH791" s="104"/>
      <c r="AI791" s="104"/>
      <c r="AJ791" s="104"/>
      <c r="AK791" s="104"/>
      <c r="AL791" s="104"/>
      <c r="AM791" s="104"/>
      <c r="AN791" s="104"/>
      <c r="AO791" s="104"/>
      <c r="AP791" s="104"/>
      <c r="AQ791" s="104"/>
      <c r="AR791" s="104"/>
      <c r="AS791" s="104"/>
      <c r="AT791" s="104"/>
      <c r="AU791" s="104"/>
      <c r="AV791" s="104"/>
      <c r="AW791" s="104"/>
    </row>
    <row r="792">
      <c r="A792" s="101"/>
      <c r="B792" s="102"/>
      <c r="C792" s="103"/>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c r="AH792" s="104"/>
      <c r="AI792" s="104"/>
      <c r="AJ792" s="104"/>
      <c r="AK792" s="104"/>
      <c r="AL792" s="104"/>
      <c r="AM792" s="104"/>
      <c r="AN792" s="104"/>
      <c r="AO792" s="104"/>
      <c r="AP792" s="104"/>
      <c r="AQ792" s="104"/>
      <c r="AR792" s="104"/>
      <c r="AS792" s="104"/>
      <c r="AT792" s="104"/>
      <c r="AU792" s="104"/>
      <c r="AV792" s="104"/>
      <c r="AW792" s="104"/>
    </row>
    <row r="793">
      <c r="A793" s="101"/>
      <c r="B793" s="102"/>
      <c r="C793" s="103"/>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c r="AG793" s="104"/>
      <c r="AH793" s="104"/>
      <c r="AI793" s="104"/>
      <c r="AJ793" s="104"/>
      <c r="AK793" s="104"/>
      <c r="AL793" s="104"/>
      <c r="AM793" s="104"/>
      <c r="AN793" s="104"/>
      <c r="AO793" s="104"/>
      <c r="AP793" s="104"/>
      <c r="AQ793" s="104"/>
      <c r="AR793" s="104"/>
      <c r="AS793" s="104"/>
      <c r="AT793" s="104"/>
      <c r="AU793" s="104"/>
      <c r="AV793" s="104"/>
      <c r="AW793" s="104"/>
    </row>
    <row r="794">
      <c r="A794" s="101"/>
      <c r="B794" s="102"/>
      <c r="C794" s="103"/>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c r="AJ794" s="104"/>
      <c r="AK794" s="104"/>
      <c r="AL794" s="104"/>
      <c r="AM794" s="104"/>
      <c r="AN794" s="104"/>
      <c r="AO794" s="104"/>
      <c r="AP794" s="104"/>
      <c r="AQ794" s="104"/>
      <c r="AR794" s="104"/>
      <c r="AS794" s="104"/>
      <c r="AT794" s="104"/>
      <c r="AU794" s="104"/>
      <c r="AV794" s="104"/>
      <c r="AW794" s="104"/>
    </row>
    <row r="795">
      <c r="A795" s="101"/>
      <c r="B795" s="102"/>
      <c r="C795" s="103"/>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c r="AH795" s="104"/>
      <c r="AI795" s="104"/>
      <c r="AJ795" s="104"/>
      <c r="AK795" s="104"/>
      <c r="AL795" s="104"/>
      <c r="AM795" s="104"/>
      <c r="AN795" s="104"/>
      <c r="AO795" s="104"/>
      <c r="AP795" s="104"/>
      <c r="AQ795" s="104"/>
      <c r="AR795" s="104"/>
      <c r="AS795" s="104"/>
      <c r="AT795" s="104"/>
      <c r="AU795" s="104"/>
      <c r="AV795" s="104"/>
      <c r="AW795" s="104"/>
    </row>
    <row r="796">
      <c r="A796" s="101"/>
      <c r="B796" s="102"/>
      <c r="C796" s="103"/>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c r="AH796" s="104"/>
      <c r="AI796" s="104"/>
      <c r="AJ796" s="104"/>
      <c r="AK796" s="104"/>
      <c r="AL796" s="104"/>
      <c r="AM796" s="104"/>
      <c r="AN796" s="104"/>
      <c r="AO796" s="104"/>
      <c r="AP796" s="104"/>
      <c r="AQ796" s="104"/>
      <c r="AR796" s="104"/>
      <c r="AS796" s="104"/>
      <c r="AT796" s="104"/>
      <c r="AU796" s="104"/>
      <c r="AV796" s="104"/>
      <c r="AW796" s="104"/>
    </row>
    <row r="797">
      <c r="A797" s="101"/>
      <c r="B797" s="102"/>
      <c r="C797" s="103"/>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c r="AH797" s="104"/>
      <c r="AI797" s="104"/>
      <c r="AJ797" s="104"/>
      <c r="AK797" s="104"/>
      <c r="AL797" s="104"/>
      <c r="AM797" s="104"/>
      <c r="AN797" s="104"/>
      <c r="AO797" s="104"/>
      <c r="AP797" s="104"/>
      <c r="AQ797" s="104"/>
      <c r="AR797" s="104"/>
      <c r="AS797" s="104"/>
      <c r="AT797" s="104"/>
      <c r="AU797" s="104"/>
      <c r="AV797" s="104"/>
      <c r="AW797" s="104"/>
    </row>
    <row r="798">
      <c r="A798" s="101"/>
      <c r="B798" s="102"/>
      <c r="C798" s="103"/>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c r="AH798" s="104"/>
      <c r="AI798" s="104"/>
      <c r="AJ798" s="104"/>
      <c r="AK798" s="104"/>
      <c r="AL798" s="104"/>
      <c r="AM798" s="104"/>
      <c r="AN798" s="104"/>
      <c r="AO798" s="104"/>
      <c r="AP798" s="104"/>
      <c r="AQ798" s="104"/>
      <c r="AR798" s="104"/>
      <c r="AS798" s="104"/>
      <c r="AT798" s="104"/>
      <c r="AU798" s="104"/>
      <c r="AV798" s="104"/>
      <c r="AW798" s="104"/>
    </row>
    <row r="799">
      <c r="A799" s="101"/>
      <c r="B799" s="102"/>
      <c r="C799" s="103"/>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c r="AH799" s="104"/>
      <c r="AI799" s="104"/>
      <c r="AJ799" s="104"/>
      <c r="AK799" s="104"/>
      <c r="AL799" s="104"/>
      <c r="AM799" s="104"/>
      <c r="AN799" s="104"/>
      <c r="AO799" s="104"/>
      <c r="AP799" s="104"/>
      <c r="AQ799" s="104"/>
      <c r="AR799" s="104"/>
      <c r="AS799" s="104"/>
      <c r="AT799" s="104"/>
      <c r="AU799" s="104"/>
      <c r="AV799" s="104"/>
      <c r="AW799" s="104"/>
    </row>
    <row r="800">
      <c r="A800" s="101"/>
      <c r="B800" s="102"/>
      <c r="C800" s="103"/>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c r="AH800" s="104"/>
      <c r="AI800" s="104"/>
      <c r="AJ800" s="104"/>
      <c r="AK800" s="104"/>
      <c r="AL800" s="104"/>
      <c r="AM800" s="104"/>
      <c r="AN800" s="104"/>
      <c r="AO800" s="104"/>
      <c r="AP800" s="104"/>
      <c r="AQ800" s="104"/>
      <c r="AR800" s="104"/>
      <c r="AS800" s="104"/>
      <c r="AT800" s="104"/>
      <c r="AU800" s="104"/>
      <c r="AV800" s="104"/>
      <c r="AW800" s="104"/>
    </row>
    <row r="801">
      <c r="A801" s="101"/>
      <c r="B801" s="102"/>
      <c r="C801" s="103"/>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c r="AH801" s="104"/>
      <c r="AI801" s="104"/>
      <c r="AJ801" s="104"/>
      <c r="AK801" s="104"/>
      <c r="AL801" s="104"/>
      <c r="AM801" s="104"/>
      <c r="AN801" s="104"/>
      <c r="AO801" s="104"/>
      <c r="AP801" s="104"/>
      <c r="AQ801" s="104"/>
      <c r="AR801" s="104"/>
      <c r="AS801" s="104"/>
      <c r="AT801" s="104"/>
      <c r="AU801" s="104"/>
      <c r="AV801" s="104"/>
      <c r="AW801" s="104"/>
    </row>
    <row r="802">
      <c r="A802" s="101"/>
      <c r="B802" s="102"/>
      <c r="C802" s="103"/>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c r="AH802" s="104"/>
      <c r="AI802" s="104"/>
      <c r="AJ802" s="104"/>
      <c r="AK802" s="104"/>
      <c r="AL802" s="104"/>
      <c r="AM802" s="104"/>
      <c r="AN802" s="104"/>
      <c r="AO802" s="104"/>
      <c r="AP802" s="104"/>
      <c r="AQ802" s="104"/>
      <c r="AR802" s="104"/>
      <c r="AS802" s="104"/>
      <c r="AT802" s="104"/>
      <c r="AU802" s="104"/>
      <c r="AV802" s="104"/>
      <c r="AW802" s="104"/>
    </row>
    <row r="803">
      <c r="A803" s="101"/>
      <c r="B803" s="102"/>
      <c r="C803" s="103"/>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4"/>
      <c r="AN803" s="104"/>
      <c r="AO803" s="104"/>
      <c r="AP803" s="104"/>
      <c r="AQ803" s="104"/>
      <c r="AR803" s="104"/>
      <c r="AS803" s="104"/>
      <c r="AT803" s="104"/>
      <c r="AU803" s="104"/>
      <c r="AV803" s="104"/>
      <c r="AW803" s="104"/>
    </row>
    <row r="804">
      <c r="A804" s="101"/>
      <c r="B804" s="102"/>
      <c r="C804" s="103"/>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c r="AH804" s="104"/>
      <c r="AI804" s="104"/>
      <c r="AJ804" s="104"/>
      <c r="AK804" s="104"/>
      <c r="AL804" s="104"/>
      <c r="AM804" s="104"/>
      <c r="AN804" s="104"/>
      <c r="AO804" s="104"/>
      <c r="AP804" s="104"/>
      <c r="AQ804" s="104"/>
      <c r="AR804" s="104"/>
      <c r="AS804" s="104"/>
      <c r="AT804" s="104"/>
      <c r="AU804" s="104"/>
      <c r="AV804" s="104"/>
      <c r="AW804" s="104"/>
    </row>
    <row r="805">
      <c r="A805" s="101"/>
      <c r="B805" s="102"/>
      <c r="C805" s="103"/>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c r="AH805" s="104"/>
      <c r="AI805" s="104"/>
      <c r="AJ805" s="104"/>
      <c r="AK805" s="104"/>
      <c r="AL805" s="104"/>
      <c r="AM805" s="104"/>
      <c r="AN805" s="104"/>
      <c r="AO805" s="104"/>
      <c r="AP805" s="104"/>
      <c r="AQ805" s="104"/>
      <c r="AR805" s="104"/>
      <c r="AS805" s="104"/>
      <c r="AT805" s="104"/>
      <c r="AU805" s="104"/>
      <c r="AV805" s="104"/>
      <c r="AW805" s="104"/>
    </row>
    <row r="806">
      <c r="A806" s="101"/>
      <c r="B806" s="102"/>
      <c r="C806" s="103"/>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4"/>
      <c r="AN806" s="104"/>
      <c r="AO806" s="104"/>
      <c r="AP806" s="104"/>
      <c r="AQ806" s="104"/>
      <c r="AR806" s="104"/>
      <c r="AS806" s="104"/>
      <c r="AT806" s="104"/>
      <c r="AU806" s="104"/>
      <c r="AV806" s="104"/>
      <c r="AW806" s="104"/>
    </row>
    <row r="807">
      <c r="A807" s="101"/>
      <c r="B807" s="102"/>
      <c r="C807" s="103"/>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c r="AH807" s="104"/>
      <c r="AI807" s="104"/>
      <c r="AJ807" s="104"/>
      <c r="AK807" s="104"/>
      <c r="AL807" s="104"/>
      <c r="AM807" s="104"/>
      <c r="AN807" s="104"/>
      <c r="AO807" s="104"/>
      <c r="AP807" s="104"/>
      <c r="AQ807" s="104"/>
      <c r="AR807" s="104"/>
      <c r="AS807" s="104"/>
      <c r="AT807" s="104"/>
      <c r="AU807" s="104"/>
      <c r="AV807" s="104"/>
      <c r="AW807" s="104"/>
    </row>
    <row r="808">
      <c r="A808" s="101"/>
      <c r="B808" s="102"/>
      <c r="C808" s="103"/>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c r="AH808" s="104"/>
      <c r="AI808" s="104"/>
      <c r="AJ808" s="104"/>
      <c r="AK808" s="104"/>
      <c r="AL808" s="104"/>
      <c r="AM808" s="104"/>
      <c r="AN808" s="104"/>
      <c r="AO808" s="104"/>
      <c r="AP808" s="104"/>
      <c r="AQ808" s="104"/>
      <c r="AR808" s="104"/>
      <c r="AS808" s="104"/>
      <c r="AT808" s="104"/>
      <c r="AU808" s="104"/>
      <c r="AV808" s="104"/>
      <c r="AW808" s="104"/>
    </row>
    <row r="809">
      <c r="A809" s="101"/>
      <c r="B809" s="102"/>
      <c r="C809" s="103"/>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c r="AH809" s="104"/>
      <c r="AI809" s="104"/>
      <c r="AJ809" s="104"/>
      <c r="AK809" s="104"/>
      <c r="AL809" s="104"/>
      <c r="AM809" s="104"/>
      <c r="AN809" s="104"/>
      <c r="AO809" s="104"/>
      <c r="AP809" s="104"/>
      <c r="AQ809" s="104"/>
      <c r="AR809" s="104"/>
      <c r="AS809" s="104"/>
      <c r="AT809" s="104"/>
      <c r="AU809" s="104"/>
      <c r="AV809" s="104"/>
      <c r="AW809" s="104"/>
    </row>
    <row r="810">
      <c r="A810" s="101"/>
      <c r="B810" s="102"/>
      <c r="C810" s="103"/>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c r="AH810" s="104"/>
      <c r="AI810" s="104"/>
      <c r="AJ810" s="104"/>
      <c r="AK810" s="104"/>
      <c r="AL810" s="104"/>
      <c r="AM810" s="104"/>
      <c r="AN810" s="104"/>
      <c r="AO810" s="104"/>
      <c r="AP810" s="104"/>
      <c r="AQ810" s="104"/>
      <c r="AR810" s="104"/>
      <c r="AS810" s="104"/>
      <c r="AT810" s="104"/>
      <c r="AU810" s="104"/>
      <c r="AV810" s="104"/>
      <c r="AW810" s="104"/>
    </row>
    <row r="811">
      <c r="A811" s="101"/>
      <c r="B811" s="102"/>
      <c r="C811" s="103"/>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c r="AH811" s="104"/>
      <c r="AI811" s="104"/>
      <c r="AJ811" s="104"/>
      <c r="AK811" s="104"/>
      <c r="AL811" s="104"/>
      <c r="AM811" s="104"/>
      <c r="AN811" s="104"/>
      <c r="AO811" s="104"/>
      <c r="AP811" s="104"/>
      <c r="AQ811" s="104"/>
      <c r="AR811" s="104"/>
      <c r="AS811" s="104"/>
      <c r="AT811" s="104"/>
      <c r="AU811" s="104"/>
      <c r="AV811" s="104"/>
      <c r="AW811" s="104"/>
    </row>
    <row r="812">
      <c r="A812" s="101"/>
      <c r="B812" s="102"/>
      <c r="C812" s="103"/>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c r="AH812" s="104"/>
      <c r="AI812" s="104"/>
      <c r="AJ812" s="104"/>
      <c r="AK812" s="104"/>
      <c r="AL812" s="104"/>
      <c r="AM812" s="104"/>
      <c r="AN812" s="104"/>
      <c r="AO812" s="104"/>
      <c r="AP812" s="104"/>
      <c r="AQ812" s="104"/>
      <c r="AR812" s="104"/>
      <c r="AS812" s="104"/>
      <c r="AT812" s="104"/>
      <c r="AU812" s="104"/>
      <c r="AV812" s="104"/>
      <c r="AW812" s="104"/>
    </row>
    <row r="813">
      <c r="A813" s="101"/>
      <c r="B813" s="102"/>
      <c r="C813" s="103"/>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c r="AH813" s="104"/>
      <c r="AI813" s="104"/>
      <c r="AJ813" s="104"/>
      <c r="AK813" s="104"/>
      <c r="AL813" s="104"/>
      <c r="AM813" s="104"/>
      <c r="AN813" s="104"/>
      <c r="AO813" s="104"/>
      <c r="AP813" s="104"/>
      <c r="AQ813" s="104"/>
      <c r="AR813" s="104"/>
      <c r="AS813" s="104"/>
      <c r="AT813" s="104"/>
      <c r="AU813" s="104"/>
      <c r="AV813" s="104"/>
      <c r="AW813" s="104"/>
    </row>
    <row r="814">
      <c r="A814" s="101"/>
      <c r="B814" s="102"/>
      <c r="C814" s="103"/>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04"/>
      <c r="AM814" s="104"/>
      <c r="AN814" s="104"/>
      <c r="AO814" s="104"/>
      <c r="AP814" s="104"/>
      <c r="AQ814" s="104"/>
      <c r="AR814" s="104"/>
      <c r="AS814" s="104"/>
      <c r="AT814" s="104"/>
      <c r="AU814" s="104"/>
      <c r="AV814" s="104"/>
      <c r="AW814" s="104"/>
    </row>
    <row r="815">
      <c r="A815" s="101"/>
      <c r="B815" s="102"/>
      <c r="C815" s="103"/>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c r="AH815" s="104"/>
      <c r="AI815" s="104"/>
      <c r="AJ815" s="104"/>
      <c r="AK815" s="104"/>
      <c r="AL815" s="104"/>
      <c r="AM815" s="104"/>
      <c r="AN815" s="104"/>
      <c r="AO815" s="104"/>
      <c r="AP815" s="104"/>
      <c r="AQ815" s="104"/>
      <c r="AR815" s="104"/>
      <c r="AS815" s="104"/>
      <c r="AT815" s="104"/>
      <c r="AU815" s="104"/>
      <c r="AV815" s="104"/>
      <c r="AW815" s="104"/>
    </row>
    <row r="816">
      <c r="A816" s="101"/>
      <c r="B816" s="102"/>
      <c r="C816" s="103"/>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c r="AH816" s="104"/>
      <c r="AI816" s="104"/>
      <c r="AJ816" s="104"/>
      <c r="AK816" s="104"/>
      <c r="AL816" s="104"/>
      <c r="AM816" s="104"/>
      <c r="AN816" s="104"/>
      <c r="AO816" s="104"/>
      <c r="AP816" s="104"/>
      <c r="AQ816" s="104"/>
      <c r="AR816" s="104"/>
      <c r="AS816" s="104"/>
      <c r="AT816" s="104"/>
      <c r="AU816" s="104"/>
      <c r="AV816" s="104"/>
      <c r="AW816" s="104"/>
    </row>
    <row r="817">
      <c r="A817" s="101"/>
      <c r="B817" s="102"/>
      <c r="C817" s="103"/>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c r="AH817" s="104"/>
      <c r="AI817" s="104"/>
      <c r="AJ817" s="104"/>
      <c r="AK817" s="104"/>
      <c r="AL817" s="104"/>
      <c r="AM817" s="104"/>
      <c r="AN817" s="104"/>
      <c r="AO817" s="104"/>
      <c r="AP817" s="104"/>
      <c r="AQ817" s="104"/>
      <c r="AR817" s="104"/>
      <c r="AS817" s="104"/>
      <c r="AT817" s="104"/>
      <c r="AU817" s="104"/>
      <c r="AV817" s="104"/>
      <c r="AW817" s="104"/>
    </row>
    <row r="818">
      <c r="A818" s="101"/>
      <c r="B818" s="102"/>
      <c r="C818" s="103"/>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c r="AH818" s="104"/>
      <c r="AI818" s="104"/>
      <c r="AJ818" s="104"/>
      <c r="AK818" s="104"/>
      <c r="AL818" s="104"/>
      <c r="AM818" s="104"/>
      <c r="AN818" s="104"/>
      <c r="AO818" s="104"/>
      <c r="AP818" s="104"/>
      <c r="AQ818" s="104"/>
      <c r="AR818" s="104"/>
      <c r="AS818" s="104"/>
      <c r="AT818" s="104"/>
      <c r="AU818" s="104"/>
      <c r="AV818" s="104"/>
      <c r="AW818" s="104"/>
    </row>
    <row r="819">
      <c r="A819" s="101"/>
      <c r="B819" s="102"/>
      <c r="C819" s="103"/>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c r="AH819" s="104"/>
      <c r="AI819" s="104"/>
      <c r="AJ819" s="104"/>
      <c r="AK819" s="104"/>
      <c r="AL819" s="104"/>
      <c r="AM819" s="104"/>
      <c r="AN819" s="104"/>
      <c r="AO819" s="104"/>
      <c r="AP819" s="104"/>
      <c r="AQ819" s="104"/>
      <c r="AR819" s="104"/>
      <c r="AS819" s="104"/>
      <c r="AT819" s="104"/>
      <c r="AU819" s="104"/>
      <c r="AV819" s="104"/>
      <c r="AW819" s="104"/>
    </row>
    <row r="820">
      <c r="A820" s="101"/>
      <c r="B820" s="102"/>
      <c r="C820" s="103"/>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c r="AH820" s="104"/>
      <c r="AI820" s="104"/>
      <c r="AJ820" s="104"/>
      <c r="AK820" s="104"/>
      <c r="AL820" s="104"/>
      <c r="AM820" s="104"/>
      <c r="AN820" s="104"/>
      <c r="AO820" s="104"/>
      <c r="AP820" s="104"/>
      <c r="AQ820" s="104"/>
      <c r="AR820" s="104"/>
      <c r="AS820" s="104"/>
      <c r="AT820" s="104"/>
      <c r="AU820" s="104"/>
      <c r="AV820" s="104"/>
      <c r="AW820" s="104"/>
    </row>
    <row r="821">
      <c r="A821" s="101"/>
      <c r="B821" s="102"/>
      <c r="C821" s="103"/>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c r="AH821" s="104"/>
      <c r="AI821" s="104"/>
      <c r="AJ821" s="104"/>
      <c r="AK821" s="104"/>
      <c r="AL821" s="104"/>
      <c r="AM821" s="104"/>
      <c r="AN821" s="104"/>
      <c r="AO821" s="104"/>
      <c r="AP821" s="104"/>
      <c r="AQ821" s="104"/>
      <c r="AR821" s="104"/>
      <c r="AS821" s="104"/>
      <c r="AT821" s="104"/>
      <c r="AU821" s="104"/>
      <c r="AV821" s="104"/>
      <c r="AW821" s="104"/>
    </row>
    <row r="822">
      <c r="A822" s="101"/>
      <c r="B822" s="102"/>
      <c r="C822" s="103"/>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4"/>
      <c r="AN822" s="104"/>
      <c r="AO822" s="104"/>
      <c r="AP822" s="104"/>
      <c r="AQ822" s="104"/>
      <c r="AR822" s="104"/>
      <c r="AS822" s="104"/>
      <c r="AT822" s="104"/>
      <c r="AU822" s="104"/>
      <c r="AV822" s="104"/>
      <c r="AW822" s="104"/>
    </row>
    <row r="823">
      <c r="A823" s="101"/>
      <c r="B823" s="102"/>
      <c r="C823" s="103"/>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c r="AH823" s="104"/>
      <c r="AI823" s="104"/>
      <c r="AJ823" s="104"/>
      <c r="AK823" s="104"/>
      <c r="AL823" s="104"/>
      <c r="AM823" s="104"/>
      <c r="AN823" s="104"/>
      <c r="AO823" s="104"/>
      <c r="AP823" s="104"/>
      <c r="AQ823" s="104"/>
      <c r="AR823" s="104"/>
      <c r="AS823" s="104"/>
      <c r="AT823" s="104"/>
      <c r="AU823" s="104"/>
      <c r="AV823" s="104"/>
      <c r="AW823" s="104"/>
    </row>
    <row r="824">
      <c r="A824" s="101"/>
      <c r="B824" s="102"/>
      <c r="C824" s="103"/>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c r="AH824" s="104"/>
      <c r="AI824" s="104"/>
      <c r="AJ824" s="104"/>
      <c r="AK824" s="104"/>
      <c r="AL824" s="104"/>
      <c r="AM824" s="104"/>
      <c r="AN824" s="104"/>
      <c r="AO824" s="104"/>
      <c r="AP824" s="104"/>
      <c r="AQ824" s="104"/>
      <c r="AR824" s="104"/>
      <c r="AS824" s="104"/>
      <c r="AT824" s="104"/>
      <c r="AU824" s="104"/>
      <c r="AV824" s="104"/>
      <c r="AW824" s="104"/>
    </row>
    <row r="825">
      <c r="A825" s="101"/>
      <c r="B825" s="102"/>
      <c r="C825" s="103"/>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c r="AH825" s="104"/>
      <c r="AI825" s="104"/>
      <c r="AJ825" s="104"/>
      <c r="AK825" s="104"/>
      <c r="AL825" s="104"/>
      <c r="AM825" s="104"/>
      <c r="AN825" s="104"/>
      <c r="AO825" s="104"/>
      <c r="AP825" s="104"/>
      <c r="AQ825" s="104"/>
      <c r="AR825" s="104"/>
      <c r="AS825" s="104"/>
      <c r="AT825" s="104"/>
      <c r="AU825" s="104"/>
      <c r="AV825" s="104"/>
      <c r="AW825" s="104"/>
    </row>
    <row r="826">
      <c r="A826" s="101"/>
      <c r="B826" s="102"/>
      <c r="C826" s="103"/>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c r="AH826" s="104"/>
      <c r="AI826" s="104"/>
      <c r="AJ826" s="104"/>
      <c r="AK826" s="104"/>
      <c r="AL826" s="104"/>
      <c r="AM826" s="104"/>
      <c r="AN826" s="104"/>
      <c r="AO826" s="104"/>
      <c r="AP826" s="104"/>
      <c r="AQ826" s="104"/>
      <c r="AR826" s="104"/>
      <c r="AS826" s="104"/>
      <c r="AT826" s="104"/>
      <c r="AU826" s="104"/>
      <c r="AV826" s="104"/>
      <c r="AW826" s="104"/>
    </row>
    <row r="827">
      <c r="A827" s="101"/>
      <c r="B827" s="102"/>
      <c r="C827" s="103"/>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c r="AG827" s="104"/>
      <c r="AH827" s="104"/>
      <c r="AI827" s="104"/>
      <c r="AJ827" s="104"/>
      <c r="AK827" s="104"/>
      <c r="AL827" s="104"/>
      <c r="AM827" s="104"/>
      <c r="AN827" s="104"/>
      <c r="AO827" s="104"/>
      <c r="AP827" s="104"/>
      <c r="AQ827" s="104"/>
      <c r="AR827" s="104"/>
      <c r="AS827" s="104"/>
      <c r="AT827" s="104"/>
      <c r="AU827" s="104"/>
      <c r="AV827" s="104"/>
      <c r="AW827" s="104"/>
    </row>
    <row r="828">
      <c r="A828" s="101"/>
      <c r="B828" s="102"/>
      <c r="C828" s="103"/>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c r="AG828" s="104"/>
      <c r="AH828" s="104"/>
      <c r="AI828" s="104"/>
      <c r="AJ828" s="104"/>
      <c r="AK828" s="104"/>
      <c r="AL828" s="104"/>
      <c r="AM828" s="104"/>
      <c r="AN828" s="104"/>
      <c r="AO828" s="104"/>
      <c r="AP828" s="104"/>
      <c r="AQ828" s="104"/>
      <c r="AR828" s="104"/>
      <c r="AS828" s="104"/>
      <c r="AT828" s="104"/>
      <c r="AU828" s="104"/>
      <c r="AV828" s="104"/>
      <c r="AW828" s="104"/>
    </row>
    <row r="829">
      <c r="A829" s="101"/>
      <c r="B829" s="102"/>
      <c r="C829" s="103"/>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c r="AH829" s="104"/>
      <c r="AI829" s="104"/>
      <c r="AJ829" s="104"/>
      <c r="AK829" s="104"/>
      <c r="AL829" s="104"/>
      <c r="AM829" s="104"/>
      <c r="AN829" s="104"/>
      <c r="AO829" s="104"/>
      <c r="AP829" s="104"/>
      <c r="AQ829" s="104"/>
      <c r="AR829" s="104"/>
      <c r="AS829" s="104"/>
      <c r="AT829" s="104"/>
      <c r="AU829" s="104"/>
      <c r="AV829" s="104"/>
      <c r="AW829" s="104"/>
    </row>
    <row r="830">
      <c r="A830" s="101"/>
      <c r="B830" s="102"/>
      <c r="C830" s="103"/>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c r="AH830" s="104"/>
      <c r="AI830" s="104"/>
      <c r="AJ830" s="104"/>
      <c r="AK830" s="104"/>
      <c r="AL830" s="104"/>
      <c r="AM830" s="104"/>
      <c r="AN830" s="104"/>
      <c r="AO830" s="104"/>
      <c r="AP830" s="104"/>
      <c r="AQ830" s="104"/>
      <c r="AR830" s="104"/>
      <c r="AS830" s="104"/>
      <c r="AT830" s="104"/>
      <c r="AU830" s="104"/>
      <c r="AV830" s="104"/>
      <c r="AW830" s="104"/>
    </row>
    <row r="831">
      <c r="A831" s="101"/>
      <c r="B831" s="102"/>
      <c r="C831" s="103"/>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c r="AH831" s="104"/>
      <c r="AI831" s="104"/>
      <c r="AJ831" s="104"/>
      <c r="AK831" s="104"/>
      <c r="AL831" s="104"/>
      <c r="AM831" s="104"/>
      <c r="AN831" s="104"/>
      <c r="AO831" s="104"/>
      <c r="AP831" s="104"/>
      <c r="AQ831" s="104"/>
      <c r="AR831" s="104"/>
      <c r="AS831" s="104"/>
      <c r="AT831" s="104"/>
      <c r="AU831" s="104"/>
      <c r="AV831" s="104"/>
      <c r="AW831" s="104"/>
    </row>
    <row r="832">
      <c r="A832" s="101"/>
      <c r="B832" s="102"/>
      <c r="C832" s="103"/>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4"/>
      <c r="AN832" s="104"/>
      <c r="AO832" s="104"/>
      <c r="AP832" s="104"/>
      <c r="AQ832" s="104"/>
      <c r="AR832" s="104"/>
      <c r="AS832" s="104"/>
      <c r="AT832" s="104"/>
      <c r="AU832" s="104"/>
      <c r="AV832" s="104"/>
      <c r="AW832" s="104"/>
    </row>
    <row r="833">
      <c r="A833" s="101"/>
      <c r="B833" s="102"/>
      <c r="C833" s="103"/>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c r="AH833" s="104"/>
      <c r="AI833" s="104"/>
      <c r="AJ833" s="104"/>
      <c r="AK833" s="104"/>
      <c r="AL833" s="104"/>
      <c r="AM833" s="104"/>
      <c r="AN833" s="104"/>
      <c r="AO833" s="104"/>
      <c r="AP833" s="104"/>
      <c r="AQ833" s="104"/>
      <c r="AR833" s="104"/>
      <c r="AS833" s="104"/>
      <c r="AT833" s="104"/>
      <c r="AU833" s="104"/>
      <c r="AV833" s="104"/>
      <c r="AW833" s="104"/>
    </row>
    <row r="834">
      <c r="A834" s="101"/>
      <c r="B834" s="102"/>
      <c r="C834" s="103"/>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c r="AH834" s="104"/>
      <c r="AI834" s="104"/>
      <c r="AJ834" s="104"/>
      <c r="AK834" s="104"/>
      <c r="AL834" s="104"/>
      <c r="AM834" s="104"/>
      <c r="AN834" s="104"/>
      <c r="AO834" s="104"/>
      <c r="AP834" s="104"/>
      <c r="AQ834" s="104"/>
      <c r="AR834" s="104"/>
      <c r="AS834" s="104"/>
      <c r="AT834" s="104"/>
      <c r="AU834" s="104"/>
      <c r="AV834" s="104"/>
      <c r="AW834" s="104"/>
    </row>
    <row r="835">
      <c r="A835" s="101"/>
      <c r="B835" s="102"/>
      <c r="C835" s="103"/>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4"/>
      <c r="AT835" s="104"/>
      <c r="AU835" s="104"/>
      <c r="AV835" s="104"/>
      <c r="AW835" s="104"/>
    </row>
    <row r="836">
      <c r="A836" s="101"/>
      <c r="B836" s="102"/>
      <c r="C836" s="103"/>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c r="AH836" s="104"/>
      <c r="AI836" s="104"/>
      <c r="AJ836" s="104"/>
      <c r="AK836" s="104"/>
      <c r="AL836" s="104"/>
      <c r="AM836" s="104"/>
      <c r="AN836" s="104"/>
      <c r="AO836" s="104"/>
      <c r="AP836" s="104"/>
      <c r="AQ836" s="104"/>
      <c r="AR836" s="104"/>
      <c r="AS836" s="104"/>
      <c r="AT836" s="104"/>
      <c r="AU836" s="104"/>
      <c r="AV836" s="104"/>
      <c r="AW836" s="104"/>
    </row>
    <row r="837">
      <c r="A837" s="101"/>
      <c r="B837" s="102"/>
      <c r="C837" s="103"/>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c r="AH837" s="104"/>
      <c r="AI837" s="104"/>
      <c r="AJ837" s="104"/>
      <c r="AK837" s="104"/>
      <c r="AL837" s="104"/>
      <c r="AM837" s="104"/>
      <c r="AN837" s="104"/>
      <c r="AO837" s="104"/>
      <c r="AP837" s="104"/>
      <c r="AQ837" s="104"/>
      <c r="AR837" s="104"/>
      <c r="AS837" s="104"/>
      <c r="AT837" s="104"/>
      <c r="AU837" s="104"/>
      <c r="AV837" s="104"/>
      <c r="AW837" s="104"/>
    </row>
    <row r="838">
      <c r="A838" s="101"/>
      <c r="B838" s="102"/>
      <c r="C838" s="103"/>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c r="AH838" s="104"/>
      <c r="AI838" s="104"/>
      <c r="AJ838" s="104"/>
      <c r="AK838" s="104"/>
      <c r="AL838" s="104"/>
      <c r="AM838" s="104"/>
      <c r="AN838" s="104"/>
      <c r="AO838" s="104"/>
      <c r="AP838" s="104"/>
      <c r="AQ838" s="104"/>
      <c r="AR838" s="104"/>
      <c r="AS838" s="104"/>
      <c r="AT838" s="104"/>
      <c r="AU838" s="104"/>
      <c r="AV838" s="104"/>
      <c r="AW838" s="104"/>
    </row>
    <row r="839">
      <c r="A839" s="101"/>
      <c r="B839" s="102"/>
      <c r="C839" s="103"/>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c r="AH839" s="104"/>
      <c r="AI839" s="104"/>
      <c r="AJ839" s="104"/>
      <c r="AK839" s="104"/>
      <c r="AL839" s="104"/>
      <c r="AM839" s="104"/>
      <c r="AN839" s="104"/>
      <c r="AO839" s="104"/>
      <c r="AP839" s="104"/>
      <c r="AQ839" s="104"/>
      <c r="AR839" s="104"/>
      <c r="AS839" s="104"/>
      <c r="AT839" s="104"/>
      <c r="AU839" s="104"/>
      <c r="AV839" s="104"/>
      <c r="AW839" s="104"/>
    </row>
    <row r="840">
      <c r="A840" s="101"/>
      <c r="B840" s="102"/>
      <c r="C840" s="103"/>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c r="AH840" s="104"/>
      <c r="AI840" s="104"/>
      <c r="AJ840" s="104"/>
      <c r="AK840" s="104"/>
      <c r="AL840" s="104"/>
      <c r="AM840" s="104"/>
      <c r="AN840" s="104"/>
      <c r="AO840" s="104"/>
      <c r="AP840" s="104"/>
      <c r="AQ840" s="104"/>
      <c r="AR840" s="104"/>
      <c r="AS840" s="104"/>
      <c r="AT840" s="104"/>
      <c r="AU840" s="104"/>
      <c r="AV840" s="104"/>
      <c r="AW840" s="104"/>
    </row>
    <row r="841">
      <c r="A841" s="101"/>
      <c r="B841" s="102"/>
      <c r="C841" s="103"/>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c r="AH841" s="104"/>
      <c r="AI841" s="104"/>
      <c r="AJ841" s="104"/>
      <c r="AK841" s="104"/>
      <c r="AL841" s="104"/>
      <c r="AM841" s="104"/>
      <c r="AN841" s="104"/>
      <c r="AO841" s="104"/>
      <c r="AP841" s="104"/>
      <c r="AQ841" s="104"/>
      <c r="AR841" s="104"/>
      <c r="AS841" s="104"/>
      <c r="AT841" s="104"/>
      <c r="AU841" s="104"/>
      <c r="AV841" s="104"/>
      <c r="AW841" s="104"/>
    </row>
    <row r="842">
      <c r="A842" s="101"/>
      <c r="B842" s="102"/>
      <c r="C842" s="103"/>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c r="AH842" s="104"/>
      <c r="AI842" s="104"/>
      <c r="AJ842" s="104"/>
      <c r="AK842" s="104"/>
      <c r="AL842" s="104"/>
      <c r="AM842" s="104"/>
      <c r="AN842" s="104"/>
      <c r="AO842" s="104"/>
      <c r="AP842" s="104"/>
      <c r="AQ842" s="104"/>
      <c r="AR842" s="104"/>
      <c r="AS842" s="104"/>
      <c r="AT842" s="104"/>
      <c r="AU842" s="104"/>
      <c r="AV842" s="104"/>
      <c r="AW842" s="104"/>
    </row>
    <row r="843">
      <c r="A843" s="101"/>
      <c r="B843" s="102"/>
      <c r="C843" s="103"/>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04"/>
      <c r="AM843" s="104"/>
      <c r="AN843" s="104"/>
      <c r="AO843" s="104"/>
      <c r="AP843" s="104"/>
      <c r="AQ843" s="104"/>
      <c r="AR843" s="104"/>
      <c r="AS843" s="104"/>
      <c r="AT843" s="104"/>
      <c r="AU843" s="104"/>
      <c r="AV843" s="104"/>
      <c r="AW843" s="104"/>
    </row>
    <row r="844">
      <c r="A844" s="101"/>
      <c r="B844" s="102"/>
      <c r="C844" s="103"/>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c r="AH844" s="104"/>
      <c r="AI844" s="104"/>
      <c r="AJ844" s="104"/>
      <c r="AK844" s="104"/>
      <c r="AL844" s="104"/>
      <c r="AM844" s="104"/>
      <c r="AN844" s="104"/>
      <c r="AO844" s="104"/>
      <c r="AP844" s="104"/>
      <c r="AQ844" s="104"/>
      <c r="AR844" s="104"/>
      <c r="AS844" s="104"/>
      <c r="AT844" s="104"/>
      <c r="AU844" s="104"/>
      <c r="AV844" s="104"/>
      <c r="AW844" s="104"/>
    </row>
    <row r="845">
      <c r="A845" s="101"/>
      <c r="B845" s="102"/>
      <c r="C845" s="103"/>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c r="AH845" s="104"/>
      <c r="AI845" s="104"/>
      <c r="AJ845" s="104"/>
      <c r="AK845" s="104"/>
      <c r="AL845" s="104"/>
      <c r="AM845" s="104"/>
      <c r="AN845" s="104"/>
      <c r="AO845" s="104"/>
      <c r="AP845" s="104"/>
      <c r="AQ845" s="104"/>
      <c r="AR845" s="104"/>
      <c r="AS845" s="104"/>
      <c r="AT845" s="104"/>
      <c r="AU845" s="104"/>
      <c r="AV845" s="104"/>
      <c r="AW845" s="104"/>
    </row>
    <row r="846">
      <c r="A846" s="101"/>
      <c r="B846" s="102"/>
      <c r="C846" s="103"/>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c r="AH846" s="104"/>
      <c r="AI846" s="104"/>
      <c r="AJ846" s="104"/>
      <c r="AK846" s="104"/>
      <c r="AL846" s="104"/>
      <c r="AM846" s="104"/>
      <c r="AN846" s="104"/>
      <c r="AO846" s="104"/>
      <c r="AP846" s="104"/>
      <c r="AQ846" s="104"/>
      <c r="AR846" s="104"/>
      <c r="AS846" s="104"/>
      <c r="AT846" s="104"/>
      <c r="AU846" s="104"/>
      <c r="AV846" s="104"/>
      <c r="AW846" s="104"/>
    </row>
    <row r="847">
      <c r="A847" s="101"/>
      <c r="B847" s="102"/>
      <c r="C847" s="103"/>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c r="AH847" s="104"/>
      <c r="AI847" s="104"/>
      <c r="AJ847" s="104"/>
      <c r="AK847" s="104"/>
      <c r="AL847" s="104"/>
      <c r="AM847" s="104"/>
      <c r="AN847" s="104"/>
      <c r="AO847" s="104"/>
      <c r="AP847" s="104"/>
      <c r="AQ847" s="104"/>
      <c r="AR847" s="104"/>
      <c r="AS847" s="104"/>
      <c r="AT847" s="104"/>
      <c r="AU847" s="104"/>
      <c r="AV847" s="104"/>
      <c r="AW847" s="104"/>
    </row>
    <row r="848">
      <c r="A848" s="101"/>
      <c r="B848" s="102"/>
      <c r="C848" s="103"/>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c r="AH848" s="104"/>
      <c r="AI848" s="104"/>
      <c r="AJ848" s="104"/>
      <c r="AK848" s="104"/>
      <c r="AL848" s="104"/>
      <c r="AM848" s="104"/>
      <c r="AN848" s="104"/>
      <c r="AO848" s="104"/>
      <c r="AP848" s="104"/>
      <c r="AQ848" s="104"/>
      <c r="AR848" s="104"/>
      <c r="AS848" s="104"/>
      <c r="AT848" s="104"/>
      <c r="AU848" s="104"/>
      <c r="AV848" s="104"/>
      <c r="AW848" s="104"/>
    </row>
    <row r="849">
      <c r="A849" s="101"/>
      <c r="B849" s="102"/>
      <c r="C849" s="103"/>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c r="AH849" s="104"/>
      <c r="AI849" s="104"/>
      <c r="AJ849" s="104"/>
      <c r="AK849" s="104"/>
      <c r="AL849" s="104"/>
      <c r="AM849" s="104"/>
      <c r="AN849" s="104"/>
      <c r="AO849" s="104"/>
      <c r="AP849" s="104"/>
      <c r="AQ849" s="104"/>
      <c r="AR849" s="104"/>
      <c r="AS849" s="104"/>
      <c r="AT849" s="104"/>
      <c r="AU849" s="104"/>
      <c r="AV849" s="104"/>
      <c r="AW849" s="104"/>
    </row>
    <row r="850">
      <c r="A850" s="101"/>
      <c r="B850" s="102"/>
      <c r="C850" s="103"/>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c r="AH850" s="104"/>
      <c r="AI850" s="104"/>
      <c r="AJ850" s="104"/>
      <c r="AK850" s="104"/>
      <c r="AL850" s="104"/>
      <c r="AM850" s="104"/>
      <c r="AN850" s="104"/>
      <c r="AO850" s="104"/>
      <c r="AP850" s="104"/>
      <c r="AQ850" s="104"/>
      <c r="AR850" s="104"/>
      <c r="AS850" s="104"/>
      <c r="AT850" s="104"/>
      <c r="AU850" s="104"/>
      <c r="AV850" s="104"/>
      <c r="AW850" s="104"/>
    </row>
    <row r="851">
      <c r="A851" s="101"/>
      <c r="B851" s="102"/>
      <c r="C851" s="103"/>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4"/>
      <c r="AN851" s="104"/>
      <c r="AO851" s="104"/>
      <c r="AP851" s="104"/>
      <c r="AQ851" s="104"/>
      <c r="AR851" s="104"/>
      <c r="AS851" s="104"/>
      <c r="AT851" s="104"/>
      <c r="AU851" s="104"/>
      <c r="AV851" s="104"/>
      <c r="AW851" s="104"/>
    </row>
    <row r="852">
      <c r="A852" s="101"/>
      <c r="B852" s="102"/>
      <c r="C852" s="103"/>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c r="AH852" s="104"/>
      <c r="AI852" s="104"/>
      <c r="AJ852" s="104"/>
      <c r="AK852" s="104"/>
      <c r="AL852" s="104"/>
      <c r="AM852" s="104"/>
      <c r="AN852" s="104"/>
      <c r="AO852" s="104"/>
      <c r="AP852" s="104"/>
      <c r="AQ852" s="104"/>
      <c r="AR852" s="104"/>
      <c r="AS852" s="104"/>
      <c r="AT852" s="104"/>
      <c r="AU852" s="104"/>
      <c r="AV852" s="104"/>
      <c r="AW852" s="104"/>
    </row>
    <row r="853">
      <c r="A853" s="101"/>
      <c r="B853" s="102"/>
      <c r="C853" s="103"/>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c r="AH853" s="104"/>
      <c r="AI853" s="104"/>
      <c r="AJ853" s="104"/>
      <c r="AK853" s="104"/>
      <c r="AL853" s="104"/>
      <c r="AM853" s="104"/>
      <c r="AN853" s="104"/>
      <c r="AO853" s="104"/>
      <c r="AP853" s="104"/>
      <c r="AQ853" s="104"/>
      <c r="AR853" s="104"/>
      <c r="AS853" s="104"/>
      <c r="AT853" s="104"/>
      <c r="AU853" s="104"/>
      <c r="AV853" s="104"/>
      <c r="AW853" s="104"/>
    </row>
    <row r="854">
      <c r="A854" s="101"/>
      <c r="B854" s="102"/>
      <c r="C854" s="103"/>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4"/>
      <c r="AN854" s="104"/>
      <c r="AO854" s="104"/>
      <c r="AP854" s="104"/>
      <c r="AQ854" s="104"/>
      <c r="AR854" s="104"/>
      <c r="AS854" s="104"/>
      <c r="AT854" s="104"/>
      <c r="AU854" s="104"/>
      <c r="AV854" s="104"/>
      <c r="AW854" s="104"/>
    </row>
    <row r="855">
      <c r="A855" s="101"/>
      <c r="B855" s="102"/>
      <c r="C855" s="103"/>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c r="AH855" s="104"/>
      <c r="AI855" s="104"/>
      <c r="AJ855" s="104"/>
      <c r="AK855" s="104"/>
      <c r="AL855" s="104"/>
      <c r="AM855" s="104"/>
      <c r="AN855" s="104"/>
      <c r="AO855" s="104"/>
      <c r="AP855" s="104"/>
      <c r="AQ855" s="104"/>
      <c r="AR855" s="104"/>
      <c r="AS855" s="104"/>
      <c r="AT855" s="104"/>
      <c r="AU855" s="104"/>
      <c r="AV855" s="104"/>
      <c r="AW855" s="104"/>
    </row>
    <row r="856">
      <c r="A856" s="101"/>
      <c r="B856" s="102"/>
      <c r="C856" s="103"/>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c r="AH856" s="104"/>
      <c r="AI856" s="104"/>
      <c r="AJ856" s="104"/>
      <c r="AK856" s="104"/>
      <c r="AL856" s="104"/>
      <c r="AM856" s="104"/>
      <c r="AN856" s="104"/>
      <c r="AO856" s="104"/>
      <c r="AP856" s="104"/>
      <c r="AQ856" s="104"/>
      <c r="AR856" s="104"/>
      <c r="AS856" s="104"/>
      <c r="AT856" s="104"/>
      <c r="AU856" s="104"/>
      <c r="AV856" s="104"/>
      <c r="AW856" s="104"/>
    </row>
    <row r="857">
      <c r="A857" s="101"/>
      <c r="B857" s="102"/>
      <c r="C857" s="103"/>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c r="AH857" s="104"/>
      <c r="AI857" s="104"/>
      <c r="AJ857" s="104"/>
      <c r="AK857" s="104"/>
      <c r="AL857" s="104"/>
      <c r="AM857" s="104"/>
      <c r="AN857" s="104"/>
      <c r="AO857" s="104"/>
      <c r="AP857" s="104"/>
      <c r="AQ857" s="104"/>
      <c r="AR857" s="104"/>
      <c r="AS857" s="104"/>
      <c r="AT857" s="104"/>
      <c r="AU857" s="104"/>
      <c r="AV857" s="104"/>
      <c r="AW857" s="104"/>
    </row>
    <row r="858">
      <c r="A858" s="101"/>
      <c r="B858" s="102"/>
      <c r="C858" s="103"/>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c r="AH858" s="104"/>
      <c r="AI858" s="104"/>
      <c r="AJ858" s="104"/>
      <c r="AK858" s="104"/>
      <c r="AL858" s="104"/>
      <c r="AM858" s="104"/>
      <c r="AN858" s="104"/>
      <c r="AO858" s="104"/>
      <c r="AP858" s="104"/>
      <c r="AQ858" s="104"/>
      <c r="AR858" s="104"/>
      <c r="AS858" s="104"/>
      <c r="AT858" s="104"/>
      <c r="AU858" s="104"/>
      <c r="AV858" s="104"/>
      <c r="AW858" s="104"/>
    </row>
    <row r="859">
      <c r="A859" s="101"/>
      <c r="B859" s="102"/>
      <c r="C859" s="103"/>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c r="AG859" s="104"/>
      <c r="AH859" s="104"/>
      <c r="AI859" s="104"/>
      <c r="AJ859" s="104"/>
      <c r="AK859" s="104"/>
      <c r="AL859" s="104"/>
      <c r="AM859" s="104"/>
      <c r="AN859" s="104"/>
      <c r="AO859" s="104"/>
      <c r="AP859" s="104"/>
      <c r="AQ859" s="104"/>
      <c r="AR859" s="104"/>
      <c r="AS859" s="104"/>
      <c r="AT859" s="104"/>
      <c r="AU859" s="104"/>
      <c r="AV859" s="104"/>
      <c r="AW859" s="104"/>
    </row>
    <row r="860">
      <c r="A860" s="101"/>
      <c r="B860" s="102"/>
      <c r="C860" s="103"/>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104"/>
      <c r="AI860" s="104"/>
      <c r="AJ860" s="104"/>
      <c r="AK860" s="104"/>
      <c r="AL860" s="104"/>
      <c r="AM860" s="104"/>
      <c r="AN860" s="104"/>
      <c r="AO860" s="104"/>
      <c r="AP860" s="104"/>
      <c r="AQ860" s="104"/>
      <c r="AR860" s="104"/>
      <c r="AS860" s="104"/>
      <c r="AT860" s="104"/>
      <c r="AU860" s="104"/>
      <c r="AV860" s="104"/>
      <c r="AW860" s="104"/>
    </row>
    <row r="861">
      <c r="A861" s="101"/>
      <c r="B861" s="102"/>
      <c r="C861" s="103"/>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G861" s="104"/>
      <c r="AH861" s="104"/>
      <c r="AI861" s="104"/>
      <c r="AJ861" s="104"/>
      <c r="AK861" s="104"/>
      <c r="AL861" s="104"/>
      <c r="AM861" s="104"/>
      <c r="AN861" s="104"/>
      <c r="AO861" s="104"/>
      <c r="AP861" s="104"/>
      <c r="AQ861" s="104"/>
      <c r="AR861" s="104"/>
      <c r="AS861" s="104"/>
      <c r="AT861" s="104"/>
      <c r="AU861" s="104"/>
      <c r="AV861" s="104"/>
      <c r="AW861" s="104"/>
    </row>
    <row r="862">
      <c r="A862" s="101"/>
      <c r="B862" s="102"/>
      <c r="C862" s="103"/>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c r="AH862" s="104"/>
      <c r="AI862" s="104"/>
      <c r="AJ862" s="104"/>
      <c r="AK862" s="104"/>
      <c r="AL862" s="104"/>
      <c r="AM862" s="104"/>
      <c r="AN862" s="104"/>
      <c r="AO862" s="104"/>
      <c r="AP862" s="104"/>
      <c r="AQ862" s="104"/>
      <c r="AR862" s="104"/>
      <c r="AS862" s="104"/>
      <c r="AT862" s="104"/>
      <c r="AU862" s="104"/>
      <c r="AV862" s="104"/>
      <c r="AW862" s="104"/>
    </row>
    <row r="863">
      <c r="A863" s="101"/>
      <c r="B863" s="102"/>
      <c r="C863" s="103"/>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c r="AH863" s="104"/>
      <c r="AI863" s="104"/>
      <c r="AJ863" s="104"/>
      <c r="AK863" s="104"/>
      <c r="AL863" s="104"/>
      <c r="AM863" s="104"/>
      <c r="AN863" s="104"/>
      <c r="AO863" s="104"/>
      <c r="AP863" s="104"/>
      <c r="AQ863" s="104"/>
      <c r="AR863" s="104"/>
      <c r="AS863" s="104"/>
      <c r="AT863" s="104"/>
      <c r="AU863" s="104"/>
      <c r="AV863" s="104"/>
      <c r="AW863" s="104"/>
    </row>
    <row r="864">
      <c r="A864" s="101"/>
      <c r="B864" s="102"/>
      <c r="C864" s="103"/>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c r="AH864" s="104"/>
      <c r="AI864" s="104"/>
      <c r="AJ864" s="104"/>
      <c r="AK864" s="104"/>
      <c r="AL864" s="104"/>
      <c r="AM864" s="104"/>
      <c r="AN864" s="104"/>
      <c r="AO864" s="104"/>
      <c r="AP864" s="104"/>
      <c r="AQ864" s="104"/>
      <c r="AR864" s="104"/>
      <c r="AS864" s="104"/>
      <c r="AT864" s="104"/>
      <c r="AU864" s="104"/>
      <c r="AV864" s="104"/>
      <c r="AW864" s="104"/>
    </row>
    <row r="865">
      <c r="A865" s="101"/>
      <c r="B865" s="102"/>
      <c r="C865" s="103"/>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c r="AH865" s="104"/>
      <c r="AI865" s="104"/>
      <c r="AJ865" s="104"/>
      <c r="AK865" s="104"/>
      <c r="AL865" s="104"/>
      <c r="AM865" s="104"/>
      <c r="AN865" s="104"/>
      <c r="AO865" s="104"/>
      <c r="AP865" s="104"/>
      <c r="AQ865" s="104"/>
      <c r="AR865" s="104"/>
      <c r="AS865" s="104"/>
      <c r="AT865" s="104"/>
      <c r="AU865" s="104"/>
      <c r="AV865" s="104"/>
      <c r="AW865" s="104"/>
    </row>
    <row r="866">
      <c r="A866" s="101"/>
      <c r="B866" s="102"/>
      <c r="C866" s="103"/>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4"/>
      <c r="AL866" s="104"/>
      <c r="AM866" s="104"/>
      <c r="AN866" s="104"/>
      <c r="AO866" s="104"/>
      <c r="AP866" s="104"/>
      <c r="AQ866" s="104"/>
      <c r="AR866" s="104"/>
      <c r="AS866" s="104"/>
      <c r="AT866" s="104"/>
      <c r="AU866" s="104"/>
      <c r="AV866" s="104"/>
      <c r="AW866" s="104"/>
    </row>
    <row r="867">
      <c r="A867" s="101"/>
      <c r="B867" s="102"/>
      <c r="C867" s="103"/>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c r="AH867" s="104"/>
      <c r="AI867" s="104"/>
      <c r="AJ867" s="104"/>
      <c r="AK867" s="104"/>
      <c r="AL867" s="104"/>
      <c r="AM867" s="104"/>
      <c r="AN867" s="104"/>
      <c r="AO867" s="104"/>
      <c r="AP867" s="104"/>
      <c r="AQ867" s="104"/>
      <c r="AR867" s="104"/>
      <c r="AS867" s="104"/>
      <c r="AT867" s="104"/>
      <c r="AU867" s="104"/>
      <c r="AV867" s="104"/>
      <c r="AW867" s="104"/>
    </row>
    <row r="868">
      <c r="A868" s="101"/>
      <c r="B868" s="102"/>
      <c r="C868" s="103"/>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c r="AH868" s="104"/>
      <c r="AI868" s="104"/>
      <c r="AJ868" s="104"/>
      <c r="AK868" s="104"/>
      <c r="AL868" s="104"/>
      <c r="AM868" s="104"/>
      <c r="AN868" s="104"/>
      <c r="AO868" s="104"/>
      <c r="AP868" s="104"/>
      <c r="AQ868" s="104"/>
      <c r="AR868" s="104"/>
      <c r="AS868" s="104"/>
      <c r="AT868" s="104"/>
      <c r="AU868" s="104"/>
      <c r="AV868" s="104"/>
      <c r="AW868" s="104"/>
    </row>
    <row r="869">
      <c r="A869" s="101"/>
      <c r="B869" s="102"/>
      <c r="C869" s="103"/>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c r="AH869" s="104"/>
      <c r="AI869" s="104"/>
      <c r="AJ869" s="104"/>
      <c r="AK869" s="104"/>
      <c r="AL869" s="104"/>
      <c r="AM869" s="104"/>
      <c r="AN869" s="104"/>
      <c r="AO869" s="104"/>
      <c r="AP869" s="104"/>
      <c r="AQ869" s="104"/>
      <c r="AR869" s="104"/>
      <c r="AS869" s="104"/>
      <c r="AT869" s="104"/>
      <c r="AU869" s="104"/>
      <c r="AV869" s="104"/>
      <c r="AW869" s="104"/>
    </row>
    <row r="870">
      <c r="A870" s="101"/>
      <c r="B870" s="102"/>
      <c r="C870" s="103"/>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4"/>
      <c r="AN870" s="104"/>
      <c r="AO870" s="104"/>
      <c r="AP870" s="104"/>
      <c r="AQ870" s="104"/>
      <c r="AR870" s="104"/>
      <c r="AS870" s="104"/>
      <c r="AT870" s="104"/>
      <c r="AU870" s="104"/>
      <c r="AV870" s="104"/>
      <c r="AW870" s="104"/>
    </row>
    <row r="871">
      <c r="A871" s="101"/>
      <c r="B871" s="102"/>
      <c r="C871" s="103"/>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c r="AH871" s="104"/>
      <c r="AI871" s="104"/>
      <c r="AJ871" s="104"/>
      <c r="AK871" s="104"/>
      <c r="AL871" s="104"/>
      <c r="AM871" s="104"/>
      <c r="AN871" s="104"/>
      <c r="AO871" s="104"/>
      <c r="AP871" s="104"/>
      <c r="AQ871" s="104"/>
      <c r="AR871" s="104"/>
      <c r="AS871" s="104"/>
      <c r="AT871" s="104"/>
      <c r="AU871" s="104"/>
      <c r="AV871" s="104"/>
      <c r="AW871" s="104"/>
    </row>
    <row r="872">
      <c r="A872" s="101"/>
      <c r="B872" s="102"/>
      <c r="C872" s="103"/>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c r="AH872" s="104"/>
      <c r="AI872" s="104"/>
      <c r="AJ872" s="104"/>
      <c r="AK872" s="104"/>
      <c r="AL872" s="104"/>
      <c r="AM872" s="104"/>
      <c r="AN872" s="104"/>
      <c r="AO872" s="104"/>
      <c r="AP872" s="104"/>
      <c r="AQ872" s="104"/>
      <c r="AR872" s="104"/>
      <c r="AS872" s="104"/>
      <c r="AT872" s="104"/>
      <c r="AU872" s="104"/>
      <c r="AV872" s="104"/>
      <c r="AW872" s="104"/>
    </row>
    <row r="873">
      <c r="A873" s="101"/>
      <c r="B873" s="102"/>
      <c r="C873" s="103"/>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c r="AH873" s="104"/>
      <c r="AI873" s="104"/>
      <c r="AJ873" s="104"/>
      <c r="AK873" s="104"/>
      <c r="AL873" s="104"/>
      <c r="AM873" s="104"/>
      <c r="AN873" s="104"/>
      <c r="AO873" s="104"/>
      <c r="AP873" s="104"/>
      <c r="AQ873" s="104"/>
      <c r="AR873" s="104"/>
      <c r="AS873" s="104"/>
      <c r="AT873" s="104"/>
      <c r="AU873" s="104"/>
      <c r="AV873" s="104"/>
      <c r="AW873" s="104"/>
    </row>
    <row r="874">
      <c r="A874" s="101"/>
      <c r="B874" s="102"/>
      <c r="C874" s="103"/>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04"/>
      <c r="AM874" s="104"/>
      <c r="AN874" s="104"/>
      <c r="AO874" s="104"/>
      <c r="AP874" s="104"/>
      <c r="AQ874" s="104"/>
      <c r="AR874" s="104"/>
      <c r="AS874" s="104"/>
      <c r="AT874" s="104"/>
      <c r="AU874" s="104"/>
      <c r="AV874" s="104"/>
      <c r="AW874" s="104"/>
    </row>
    <row r="875">
      <c r="A875" s="101"/>
      <c r="B875" s="102"/>
      <c r="C875" s="103"/>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c r="AH875" s="104"/>
      <c r="AI875" s="104"/>
      <c r="AJ875" s="104"/>
      <c r="AK875" s="104"/>
      <c r="AL875" s="104"/>
      <c r="AM875" s="104"/>
      <c r="AN875" s="104"/>
      <c r="AO875" s="104"/>
      <c r="AP875" s="104"/>
      <c r="AQ875" s="104"/>
      <c r="AR875" s="104"/>
      <c r="AS875" s="104"/>
      <c r="AT875" s="104"/>
      <c r="AU875" s="104"/>
      <c r="AV875" s="104"/>
      <c r="AW875" s="104"/>
    </row>
    <row r="876">
      <c r="A876" s="101"/>
      <c r="B876" s="102"/>
      <c r="C876" s="103"/>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c r="AH876" s="104"/>
      <c r="AI876" s="104"/>
      <c r="AJ876" s="104"/>
      <c r="AK876" s="104"/>
      <c r="AL876" s="104"/>
      <c r="AM876" s="104"/>
      <c r="AN876" s="104"/>
      <c r="AO876" s="104"/>
      <c r="AP876" s="104"/>
      <c r="AQ876" s="104"/>
      <c r="AR876" s="104"/>
      <c r="AS876" s="104"/>
      <c r="AT876" s="104"/>
      <c r="AU876" s="104"/>
      <c r="AV876" s="104"/>
      <c r="AW876" s="104"/>
    </row>
    <row r="877">
      <c r="A877" s="101"/>
      <c r="B877" s="102"/>
      <c r="C877" s="103"/>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c r="AH877" s="104"/>
      <c r="AI877" s="104"/>
      <c r="AJ877" s="104"/>
      <c r="AK877" s="104"/>
      <c r="AL877" s="104"/>
      <c r="AM877" s="104"/>
      <c r="AN877" s="104"/>
      <c r="AO877" s="104"/>
      <c r="AP877" s="104"/>
      <c r="AQ877" s="104"/>
      <c r="AR877" s="104"/>
      <c r="AS877" s="104"/>
      <c r="AT877" s="104"/>
      <c r="AU877" s="104"/>
      <c r="AV877" s="104"/>
      <c r="AW877" s="104"/>
    </row>
    <row r="878">
      <c r="A878" s="101"/>
      <c r="B878" s="102"/>
      <c r="C878" s="103"/>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4"/>
      <c r="AT878" s="104"/>
      <c r="AU878" s="104"/>
      <c r="AV878" s="104"/>
      <c r="AW878" s="104"/>
    </row>
    <row r="879">
      <c r="A879" s="101"/>
      <c r="B879" s="102"/>
      <c r="C879" s="103"/>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row>
    <row r="880">
      <c r="A880" s="101"/>
      <c r="B880" s="102"/>
      <c r="C880" s="103"/>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4"/>
      <c r="AN880" s="104"/>
      <c r="AO880" s="104"/>
      <c r="AP880" s="104"/>
      <c r="AQ880" s="104"/>
      <c r="AR880" s="104"/>
      <c r="AS880" s="104"/>
      <c r="AT880" s="104"/>
      <c r="AU880" s="104"/>
      <c r="AV880" s="104"/>
      <c r="AW880" s="104"/>
    </row>
    <row r="881">
      <c r="A881" s="101"/>
      <c r="B881" s="102"/>
      <c r="C881" s="103"/>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c r="AH881" s="104"/>
      <c r="AI881" s="104"/>
      <c r="AJ881" s="104"/>
      <c r="AK881" s="104"/>
      <c r="AL881" s="104"/>
      <c r="AM881" s="104"/>
      <c r="AN881" s="104"/>
      <c r="AO881" s="104"/>
      <c r="AP881" s="104"/>
      <c r="AQ881" s="104"/>
      <c r="AR881" s="104"/>
      <c r="AS881" s="104"/>
      <c r="AT881" s="104"/>
      <c r="AU881" s="104"/>
      <c r="AV881" s="104"/>
      <c r="AW881" s="104"/>
    </row>
    <row r="882">
      <c r="A882" s="101"/>
      <c r="B882" s="102"/>
      <c r="C882" s="103"/>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c r="AH882" s="104"/>
      <c r="AI882" s="104"/>
      <c r="AJ882" s="104"/>
      <c r="AK882" s="104"/>
      <c r="AL882" s="104"/>
      <c r="AM882" s="104"/>
      <c r="AN882" s="104"/>
      <c r="AO882" s="104"/>
      <c r="AP882" s="104"/>
      <c r="AQ882" s="104"/>
      <c r="AR882" s="104"/>
      <c r="AS882" s="104"/>
      <c r="AT882" s="104"/>
      <c r="AU882" s="104"/>
      <c r="AV882" s="104"/>
      <c r="AW882" s="104"/>
    </row>
    <row r="883">
      <c r="A883" s="101"/>
      <c r="B883" s="102"/>
      <c r="C883" s="103"/>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c r="AH883" s="104"/>
      <c r="AI883" s="104"/>
      <c r="AJ883" s="104"/>
      <c r="AK883" s="104"/>
      <c r="AL883" s="104"/>
      <c r="AM883" s="104"/>
      <c r="AN883" s="104"/>
      <c r="AO883" s="104"/>
      <c r="AP883" s="104"/>
      <c r="AQ883" s="104"/>
      <c r="AR883" s="104"/>
      <c r="AS883" s="104"/>
      <c r="AT883" s="104"/>
      <c r="AU883" s="104"/>
      <c r="AV883" s="104"/>
      <c r="AW883" s="104"/>
    </row>
    <row r="884">
      <c r="A884" s="101"/>
      <c r="B884" s="102"/>
      <c r="C884" s="103"/>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c r="AH884" s="104"/>
      <c r="AI884" s="104"/>
      <c r="AJ884" s="104"/>
      <c r="AK884" s="104"/>
      <c r="AL884" s="104"/>
      <c r="AM884" s="104"/>
      <c r="AN884" s="104"/>
      <c r="AO884" s="104"/>
      <c r="AP884" s="104"/>
      <c r="AQ884" s="104"/>
      <c r="AR884" s="104"/>
      <c r="AS884" s="104"/>
      <c r="AT884" s="104"/>
      <c r="AU884" s="104"/>
      <c r="AV884" s="104"/>
      <c r="AW884" s="104"/>
    </row>
    <row r="885">
      <c r="A885" s="101"/>
      <c r="B885" s="102"/>
      <c r="C885" s="103"/>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c r="AH885" s="104"/>
      <c r="AI885" s="104"/>
      <c r="AJ885" s="104"/>
      <c r="AK885" s="104"/>
      <c r="AL885" s="104"/>
      <c r="AM885" s="104"/>
      <c r="AN885" s="104"/>
      <c r="AO885" s="104"/>
      <c r="AP885" s="104"/>
      <c r="AQ885" s="104"/>
      <c r="AR885" s="104"/>
      <c r="AS885" s="104"/>
      <c r="AT885" s="104"/>
      <c r="AU885" s="104"/>
      <c r="AV885" s="104"/>
      <c r="AW885" s="104"/>
    </row>
    <row r="886">
      <c r="A886" s="101"/>
      <c r="B886" s="102"/>
      <c r="C886" s="103"/>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c r="AH886" s="104"/>
      <c r="AI886" s="104"/>
      <c r="AJ886" s="104"/>
      <c r="AK886" s="104"/>
      <c r="AL886" s="104"/>
      <c r="AM886" s="104"/>
      <c r="AN886" s="104"/>
      <c r="AO886" s="104"/>
      <c r="AP886" s="104"/>
      <c r="AQ886" s="104"/>
      <c r="AR886" s="104"/>
      <c r="AS886" s="104"/>
      <c r="AT886" s="104"/>
      <c r="AU886" s="104"/>
      <c r="AV886" s="104"/>
      <c r="AW886" s="104"/>
    </row>
    <row r="887">
      <c r="A887" s="101"/>
      <c r="B887" s="102"/>
      <c r="C887" s="103"/>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c r="AH887" s="104"/>
      <c r="AI887" s="104"/>
      <c r="AJ887" s="104"/>
      <c r="AK887" s="104"/>
      <c r="AL887" s="104"/>
      <c r="AM887" s="104"/>
      <c r="AN887" s="104"/>
      <c r="AO887" s="104"/>
      <c r="AP887" s="104"/>
      <c r="AQ887" s="104"/>
      <c r="AR887" s="104"/>
      <c r="AS887" s="104"/>
      <c r="AT887" s="104"/>
      <c r="AU887" s="104"/>
      <c r="AV887" s="104"/>
      <c r="AW887" s="104"/>
    </row>
    <row r="888">
      <c r="A888" s="101"/>
      <c r="B888" s="102"/>
      <c r="C888" s="103"/>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c r="AH888" s="104"/>
      <c r="AI888" s="104"/>
      <c r="AJ888" s="104"/>
      <c r="AK888" s="104"/>
      <c r="AL888" s="104"/>
      <c r="AM888" s="104"/>
      <c r="AN888" s="104"/>
      <c r="AO888" s="104"/>
      <c r="AP888" s="104"/>
      <c r="AQ888" s="104"/>
      <c r="AR888" s="104"/>
      <c r="AS888" s="104"/>
      <c r="AT888" s="104"/>
      <c r="AU888" s="104"/>
      <c r="AV888" s="104"/>
      <c r="AW888" s="104"/>
    </row>
    <row r="889">
      <c r="A889" s="101"/>
      <c r="B889" s="102"/>
      <c r="C889" s="103"/>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c r="AH889" s="104"/>
      <c r="AI889" s="104"/>
      <c r="AJ889" s="104"/>
      <c r="AK889" s="104"/>
      <c r="AL889" s="104"/>
      <c r="AM889" s="104"/>
      <c r="AN889" s="104"/>
      <c r="AO889" s="104"/>
      <c r="AP889" s="104"/>
      <c r="AQ889" s="104"/>
      <c r="AR889" s="104"/>
      <c r="AS889" s="104"/>
      <c r="AT889" s="104"/>
      <c r="AU889" s="104"/>
      <c r="AV889" s="104"/>
      <c r="AW889" s="104"/>
    </row>
    <row r="890">
      <c r="A890" s="101"/>
      <c r="B890" s="102"/>
      <c r="C890" s="103"/>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c r="AH890" s="104"/>
      <c r="AI890" s="104"/>
      <c r="AJ890" s="104"/>
      <c r="AK890" s="104"/>
      <c r="AL890" s="104"/>
      <c r="AM890" s="104"/>
      <c r="AN890" s="104"/>
      <c r="AO890" s="104"/>
      <c r="AP890" s="104"/>
      <c r="AQ890" s="104"/>
      <c r="AR890" s="104"/>
      <c r="AS890" s="104"/>
      <c r="AT890" s="104"/>
      <c r="AU890" s="104"/>
      <c r="AV890" s="104"/>
      <c r="AW890" s="104"/>
    </row>
    <row r="891">
      <c r="A891" s="101"/>
      <c r="B891" s="102"/>
      <c r="C891" s="103"/>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c r="AH891" s="104"/>
      <c r="AI891" s="104"/>
      <c r="AJ891" s="104"/>
      <c r="AK891" s="104"/>
      <c r="AL891" s="104"/>
      <c r="AM891" s="104"/>
      <c r="AN891" s="104"/>
      <c r="AO891" s="104"/>
      <c r="AP891" s="104"/>
      <c r="AQ891" s="104"/>
      <c r="AR891" s="104"/>
      <c r="AS891" s="104"/>
      <c r="AT891" s="104"/>
      <c r="AU891" s="104"/>
      <c r="AV891" s="104"/>
      <c r="AW891" s="104"/>
    </row>
    <row r="892">
      <c r="A892" s="101"/>
      <c r="B892" s="102"/>
      <c r="C892" s="103"/>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c r="AG892" s="104"/>
      <c r="AH892" s="104"/>
      <c r="AI892" s="104"/>
      <c r="AJ892" s="104"/>
      <c r="AK892" s="104"/>
      <c r="AL892" s="104"/>
      <c r="AM892" s="104"/>
      <c r="AN892" s="104"/>
      <c r="AO892" s="104"/>
      <c r="AP892" s="104"/>
      <c r="AQ892" s="104"/>
      <c r="AR892" s="104"/>
      <c r="AS892" s="104"/>
      <c r="AT892" s="104"/>
      <c r="AU892" s="104"/>
      <c r="AV892" s="104"/>
      <c r="AW892" s="104"/>
    </row>
    <row r="893">
      <c r="A893" s="101"/>
      <c r="B893" s="102"/>
      <c r="C893" s="103"/>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c r="AG893" s="104"/>
      <c r="AH893" s="104"/>
      <c r="AI893" s="104"/>
      <c r="AJ893" s="104"/>
      <c r="AK893" s="104"/>
      <c r="AL893" s="104"/>
      <c r="AM893" s="104"/>
      <c r="AN893" s="104"/>
      <c r="AO893" s="104"/>
      <c r="AP893" s="104"/>
      <c r="AQ893" s="104"/>
      <c r="AR893" s="104"/>
      <c r="AS893" s="104"/>
      <c r="AT893" s="104"/>
      <c r="AU893" s="104"/>
      <c r="AV893" s="104"/>
      <c r="AW893" s="104"/>
    </row>
    <row r="894">
      <c r="A894" s="101"/>
      <c r="B894" s="102"/>
      <c r="C894" s="103"/>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c r="AG894" s="104"/>
      <c r="AH894" s="104"/>
      <c r="AI894" s="104"/>
      <c r="AJ894" s="104"/>
      <c r="AK894" s="104"/>
      <c r="AL894" s="104"/>
      <c r="AM894" s="104"/>
      <c r="AN894" s="104"/>
      <c r="AO894" s="104"/>
      <c r="AP894" s="104"/>
      <c r="AQ894" s="104"/>
      <c r="AR894" s="104"/>
      <c r="AS894" s="104"/>
      <c r="AT894" s="104"/>
      <c r="AU894" s="104"/>
      <c r="AV894" s="104"/>
      <c r="AW894" s="104"/>
    </row>
    <row r="895">
      <c r="A895" s="101"/>
      <c r="B895" s="102"/>
      <c r="C895" s="103"/>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4"/>
      <c r="AL895" s="104"/>
      <c r="AM895" s="104"/>
      <c r="AN895" s="104"/>
      <c r="AO895" s="104"/>
      <c r="AP895" s="104"/>
      <c r="AQ895" s="104"/>
      <c r="AR895" s="104"/>
      <c r="AS895" s="104"/>
      <c r="AT895" s="104"/>
      <c r="AU895" s="104"/>
      <c r="AV895" s="104"/>
      <c r="AW895" s="104"/>
    </row>
    <row r="896">
      <c r="A896" s="101"/>
      <c r="B896" s="102"/>
      <c r="C896" s="103"/>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c r="AH896" s="104"/>
      <c r="AI896" s="104"/>
      <c r="AJ896" s="104"/>
      <c r="AK896" s="104"/>
      <c r="AL896" s="104"/>
      <c r="AM896" s="104"/>
      <c r="AN896" s="104"/>
      <c r="AO896" s="104"/>
      <c r="AP896" s="104"/>
      <c r="AQ896" s="104"/>
      <c r="AR896" s="104"/>
      <c r="AS896" s="104"/>
      <c r="AT896" s="104"/>
      <c r="AU896" s="104"/>
      <c r="AV896" s="104"/>
      <c r="AW896" s="104"/>
    </row>
    <row r="897">
      <c r="A897" s="101"/>
      <c r="B897" s="102"/>
      <c r="C897" s="103"/>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4"/>
      <c r="AN897" s="104"/>
      <c r="AO897" s="104"/>
      <c r="AP897" s="104"/>
      <c r="AQ897" s="104"/>
      <c r="AR897" s="104"/>
      <c r="AS897" s="104"/>
      <c r="AT897" s="104"/>
      <c r="AU897" s="104"/>
      <c r="AV897" s="104"/>
      <c r="AW897" s="104"/>
    </row>
    <row r="898">
      <c r="A898" s="101"/>
      <c r="B898" s="102"/>
      <c r="C898" s="103"/>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c r="AH898" s="104"/>
      <c r="AI898" s="104"/>
      <c r="AJ898" s="104"/>
      <c r="AK898" s="104"/>
      <c r="AL898" s="104"/>
      <c r="AM898" s="104"/>
      <c r="AN898" s="104"/>
      <c r="AO898" s="104"/>
      <c r="AP898" s="104"/>
      <c r="AQ898" s="104"/>
      <c r="AR898" s="104"/>
      <c r="AS898" s="104"/>
      <c r="AT898" s="104"/>
      <c r="AU898" s="104"/>
      <c r="AV898" s="104"/>
      <c r="AW898" s="104"/>
    </row>
    <row r="899">
      <c r="A899" s="101"/>
      <c r="B899" s="102"/>
      <c r="C899" s="103"/>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c r="AH899" s="104"/>
      <c r="AI899" s="104"/>
      <c r="AJ899" s="104"/>
      <c r="AK899" s="104"/>
      <c r="AL899" s="104"/>
      <c r="AM899" s="104"/>
      <c r="AN899" s="104"/>
      <c r="AO899" s="104"/>
      <c r="AP899" s="104"/>
      <c r="AQ899" s="104"/>
      <c r="AR899" s="104"/>
      <c r="AS899" s="104"/>
      <c r="AT899" s="104"/>
      <c r="AU899" s="104"/>
      <c r="AV899" s="104"/>
      <c r="AW899" s="104"/>
    </row>
    <row r="900">
      <c r="A900" s="101"/>
      <c r="B900" s="102"/>
      <c r="C900" s="103"/>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4"/>
      <c r="AN900" s="104"/>
      <c r="AO900" s="104"/>
      <c r="AP900" s="104"/>
      <c r="AQ900" s="104"/>
      <c r="AR900" s="104"/>
      <c r="AS900" s="104"/>
      <c r="AT900" s="104"/>
      <c r="AU900" s="104"/>
      <c r="AV900" s="104"/>
      <c r="AW900" s="104"/>
    </row>
    <row r="901">
      <c r="A901" s="101"/>
      <c r="B901" s="102"/>
      <c r="C901" s="103"/>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c r="AH901" s="104"/>
      <c r="AI901" s="104"/>
      <c r="AJ901" s="104"/>
      <c r="AK901" s="104"/>
      <c r="AL901" s="104"/>
      <c r="AM901" s="104"/>
      <c r="AN901" s="104"/>
      <c r="AO901" s="104"/>
      <c r="AP901" s="104"/>
      <c r="AQ901" s="104"/>
      <c r="AR901" s="104"/>
      <c r="AS901" s="104"/>
      <c r="AT901" s="104"/>
      <c r="AU901" s="104"/>
      <c r="AV901" s="104"/>
      <c r="AW901" s="104"/>
    </row>
    <row r="902">
      <c r="A902" s="101"/>
      <c r="B902" s="102"/>
      <c r="C902" s="103"/>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c r="AH902" s="104"/>
      <c r="AI902" s="104"/>
      <c r="AJ902" s="104"/>
      <c r="AK902" s="104"/>
      <c r="AL902" s="104"/>
      <c r="AM902" s="104"/>
      <c r="AN902" s="104"/>
      <c r="AO902" s="104"/>
      <c r="AP902" s="104"/>
      <c r="AQ902" s="104"/>
      <c r="AR902" s="104"/>
      <c r="AS902" s="104"/>
      <c r="AT902" s="104"/>
      <c r="AU902" s="104"/>
      <c r="AV902" s="104"/>
      <c r="AW902" s="104"/>
    </row>
    <row r="903">
      <c r="A903" s="101"/>
      <c r="B903" s="102"/>
      <c r="C903" s="103"/>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04"/>
      <c r="AM903" s="104"/>
      <c r="AN903" s="104"/>
      <c r="AO903" s="104"/>
      <c r="AP903" s="104"/>
      <c r="AQ903" s="104"/>
      <c r="AR903" s="104"/>
      <c r="AS903" s="104"/>
      <c r="AT903" s="104"/>
      <c r="AU903" s="104"/>
      <c r="AV903" s="104"/>
      <c r="AW903" s="104"/>
    </row>
    <row r="904">
      <c r="A904" s="101"/>
      <c r="B904" s="102"/>
      <c r="C904" s="103"/>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c r="AH904" s="104"/>
      <c r="AI904" s="104"/>
      <c r="AJ904" s="104"/>
      <c r="AK904" s="104"/>
      <c r="AL904" s="104"/>
      <c r="AM904" s="104"/>
      <c r="AN904" s="104"/>
      <c r="AO904" s="104"/>
      <c r="AP904" s="104"/>
      <c r="AQ904" s="104"/>
      <c r="AR904" s="104"/>
      <c r="AS904" s="104"/>
      <c r="AT904" s="104"/>
      <c r="AU904" s="104"/>
      <c r="AV904" s="104"/>
      <c r="AW904" s="104"/>
    </row>
    <row r="905">
      <c r="A905" s="101"/>
      <c r="B905" s="102"/>
      <c r="C905" s="103"/>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c r="AH905" s="104"/>
      <c r="AI905" s="104"/>
      <c r="AJ905" s="104"/>
      <c r="AK905" s="104"/>
      <c r="AL905" s="104"/>
      <c r="AM905" s="104"/>
      <c r="AN905" s="104"/>
      <c r="AO905" s="104"/>
      <c r="AP905" s="104"/>
      <c r="AQ905" s="104"/>
      <c r="AR905" s="104"/>
      <c r="AS905" s="104"/>
      <c r="AT905" s="104"/>
      <c r="AU905" s="104"/>
      <c r="AV905" s="104"/>
      <c r="AW905" s="104"/>
    </row>
    <row r="906">
      <c r="A906" s="101"/>
      <c r="B906" s="102"/>
      <c r="C906" s="103"/>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c r="AH906" s="104"/>
      <c r="AI906" s="104"/>
      <c r="AJ906" s="104"/>
      <c r="AK906" s="104"/>
      <c r="AL906" s="104"/>
      <c r="AM906" s="104"/>
      <c r="AN906" s="104"/>
      <c r="AO906" s="104"/>
      <c r="AP906" s="104"/>
      <c r="AQ906" s="104"/>
      <c r="AR906" s="104"/>
      <c r="AS906" s="104"/>
      <c r="AT906" s="104"/>
      <c r="AU906" s="104"/>
      <c r="AV906" s="104"/>
      <c r="AW906" s="104"/>
    </row>
    <row r="907">
      <c r="A907" s="101"/>
      <c r="B907" s="102"/>
      <c r="C907" s="103"/>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c r="AH907" s="104"/>
      <c r="AI907" s="104"/>
      <c r="AJ907" s="104"/>
      <c r="AK907" s="104"/>
      <c r="AL907" s="104"/>
      <c r="AM907" s="104"/>
      <c r="AN907" s="104"/>
      <c r="AO907" s="104"/>
      <c r="AP907" s="104"/>
      <c r="AQ907" s="104"/>
      <c r="AR907" s="104"/>
      <c r="AS907" s="104"/>
      <c r="AT907" s="104"/>
      <c r="AU907" s="104"/>
      <c r="AV907" s="104"/>
      <c r="AW907" s="104"/>
    </row>
    <row r="908">
      <c r="A908" s="101"/>
      <c r="B908" s="102"/>
      <c r="C908" s="103"/>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c r="AH908" s="104"/>
      <c r="AI908" s="104"/>
      <c r="AJ908" s="104"/>
      <c r="AK908" s="104"/>
      <c r="AL908" s="104"/>
      <c r="AM908" s="104"/>
      <c r="AN908" s="104"/>
      <c r="AO908" s="104"/>
      <c r="AP908" s="104"/>
      <c r="AQ908" s="104"/>
      <c r="AR908" s="104"/>
      <c r="AS908" s="104"/>
      <c r="AT908" s="104"/>
      <c r="AU908" s="104"/>
      <c r="AV908" s="104"/>
      <c r="AW908" s="104"/>
    </row>
    <row r="909">
      <c r="A909" s="101"/>
      <c r="B909" s="102"/>
      <c r="C909" s="103"/>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c r="AH909" s="104"/>
      <c r="AI909" s="104"/>
      <c r="AJ909" s="104"/>
      <c r="AK909" s="104"/>
      <c r="AL909" s="104"/>
      <c r="AM909" s="104"/>
      <c r="AN909" s="104"/>
      <c r="AO909" s="104"/>
      <c r="AP909" s="104"/>
      <c r="AQ909" s="104"/>
      <c r="AR909" s="104"/>
      <c r="AS909" s="104"/>
      <c r="AT909" s="104"/>
      <c r="AU909" s="104"/>
      <c r="AV909" s="104"/>
      <c r="AW909" s="104"/>
    </row>
    <row r="910">
      <c r="A910" s="101"/>
      <c r="B910" s="102"/>
      <c r="C910" s="103"/>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c r="AH910" s="104"/>
      <c r="AI910" s="104"/>
      <c r="AJ910" s="104"/>
      <c r="AK910" s="104"/>
      <c r="AL910" s="104"/>
      <c r="AM910" s="104"/>
      <c r="AN910" s="104"/>
      <c r="AO910" s="104"/>
      <c r="AP910" s="104"/>
      <c r="AQ910" s="104"/>
      <c r="AR910" s="104"/>
      <c r="AS910" s="104"/>
      <c r="AT910" s="104"/>
      <c r="AU910" s="104"/>
      <c r="AV910" s="104"/>
      <c r="AW910" s="104"/>
    </row>
    <row r="911">
      <c r="A911" s="101"/>
      <c r="B911" s="102"/>
      <c r="C911" s="103"/>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c r="AH911" s="104"/>
      <c r="AI911" s="104"/>
      <c r="AJ911" s="104"/>
      <c r="AK911" s="104"/>
      <c r="AL911" s="104"/>
      <c r="AM911" s="104"/>
      <c r="AN911" s="104"/>
      <c r="AO911" s="104"/>
      <c r="AP911" s="104"/>
      <c r="AQ911" s="104"/>
      <c r="AR911" s="104"/>
      <c r="AS911" s="104"/>
      <c r="AT911" s="104"/>
      <c r="AU911" s="104"/>
      <c r="AV911" s="104"/>
      <c r="AW911" s="104"/>
    </row>
    <row r="912">
      <c r="A912" s="101"/>
      <c r="B912" s="102"/>
      <c r="C912" s="103"/>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c r="AH912" s="104"/>
      <c r="AI912" s="104"/>
      <c r="AJ912" s="104"/>
      <c r="AK912" s="104"/>
      <c r="AL912" s="104"/>
      <c r="AM912" s="104"/>
      <c r="AN912" s="104"/>
      <c r="AO912" s="104"/>
      <c r="AP912" s="104"/>
      <c r="AQ912" s="104"/>
      <c r="AR912" s="104"/>
      <c r="AS912" s="104"/>
      <c r="AT912" s="104"/>
      <c r="AU912" s="104"/>
      <c r="AV912" s="104"/>
      <c r="AW912" s="104"/>
    </row>
    <row r="913">
      <c r="A913" s="101"/>
      <c r="B913" s="102"/>
      <c r="C913" s="103"/>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c r="AH913" s="104"/>
      <c r="AI913" s="104"/>
      <c r="AJ913" s="104"/>
      <c r="AK913" s="104"/>
      <c r="AL913" s="104"/>
      <c r="AM913" s="104"/>
      <c r="AN913" s="104"/>
      <c r="AO913" s="104"/>
      <c r="AP913" s="104"/>
      <c r="AQ913" s="104"/>
      <c r="AR913" s="104"/>
      <c r="AS913" s="104"/>
      <c r="AT913" s="104"/>
      <c r="AU913" s="104"/>
      <c r="AV913" s="104"/>
      <c r="AW913" s="104"/>
    </row>
    <row r="914">
      <c r="A914" s="101"/>
      <c r="B914" s="102"/>
      <c r="C914" s="103"/>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104"/>
      <c r="AI914" s="104"/>
      <c r="AJ914" s="104"/>
      <c r="AK914" s="104"/>
      <c r="AL914" s="104"/>
      <c r="AM914" s="104"/>
      <c r="AN914" s="104"/>
      <c r="AO914" s="104"/>
      <c r="AP914" s="104"/>
      <c r="AQ914" s="104"/>
      <c r="AR914" s="104"/>
      <c r="AS914" s="104"/>
      <c r="AT914" s="104"/>
      <c r="AU914" s="104"/>
      <c r="AV914" s="104"/>
      <c r="AW914" s="104"/>
    </row>
    <row r="915">
      <c r="A915" s="101"/>
      <c r="B915" s="102"/>
      <c r="C915" s="103"/>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c r="AH915" s="104"/>
      <c r="AI915" s="104"/>
      <c r="AJ915" s="104"/>
      <c r="AK915" s="104"/>
      <c r="AL915" s="104"/>
      <c r="AM915" s="104"/>
      <c r="AN915" s="104"/>
      <c r="AO915" s="104"/>
      <c r="AP915" s="104"/>
      <c r="AQ915" s="104"/>
      <c r="AR915" s="104"/>
      <c r="AS915" s="104"/>
      <c r="AT915" s="104"/>
      <c r="AU915" s="104"/>
      <c r="AV915" s="104"/>
      <c r="AW915" s="104"/>
    </row>
    <row r="916">
      <c r="A916" s="101"/>
      <c r="B916" s="102"/>
      <c r="C916" s="103"/>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c r="AV916" s="104"/>
      <c r="AW916" s="104"/>
    </row>
    <row r="917">
      <c r="A917" s="101"/>
      <c r="B917" s="102"/>
      <c r="C917" s="103"/>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c r="AH917" s="104"/>
      <c r="AI917" s="104"/>
      <c r="AJ917" s="104"/>
      <c r="AK917" s="104"/>
      <c r="AL917" s="104"/>
      <c r="AM917" s="104"/>
      <c r="AN917" s="104"/>
      <c r="AO917" s="104"/>
      <c r="AP917" s="104"/>
      <c r="AQ917" s="104"/>
      <c r="AR917" s="104"/>
      <c r="AS917" s="104"/>
      <c r="AT917" s="104"/>
      <c r="AU917" s="104"/>
      <c r="AV917" s="104"/>
      <c r="AW917" s="104"/>
    </row>
    <row r="918">
      <c r="A918" s="101"/>
      <c r="B918" s="102"/>
      <c r="C918" s="103"/>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c r="AH918" s="104"/>
      <c r="AI918" s="104"/>
      <c r="AJ918" s="104"/>
      <c r="AK918" s="104"/>
      <c r="AL918" s="104"/>
      <c r="AM918" s="104"/>
      <c r="AN918" s="104"/>
      <c r="AO918" s="104"/>
      <c r="AP918" s="104"/>
      <c r="AQ918" s="104"/>
      <c r="AR918" s="104"/>
      <c r="AS918" s="104"/>
      <c r="AT918" s="104"/>
      <c r="AU918" s="104"/>
      <c r="AV918" s="104"/>
      <c r="AW918" s="104"/>
    </row>
    <row r="919">
      <c r="A919" s="101"/>
      <c r="B919" s="102"/>
      <c r="C919" s="103"/>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c r="AH919" s="104"/>
      <c r="AI919" s="104"/>
      <c r="AJ919" s="104"/>
      <c r="AK919" s="104"/>
      <c r="AL919" s="104"/>
      <c r="AM919" s="104"/>
      <c r="AN919" s="104"/>
      <c r="AO919" s="104"/>
      <c r="AP919" s="104"/>
      <c r="AQ919" s="104"/>
      <c r="AR919" s="104"/>
      <c r="AS919" s="104"/>
      <c r="AT919" s="104"/>
      <c r="AU919" s="104"/>
      <c r="AV919" s="104"/>
      <c r="AW919" s="104"/>
    </row>
    <row r="920">
      <c r="A920" s="101"/>
      <c r="B920" s="102"/>
      <c r="C920" s="103"/>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c r="AH920" s="104"/>
      <c r="AI920" s="104"/>
      <c r="AJ920" s="104"/>
      <c r="AK920" s="104"/>
      <c r="AL920" s="104"/>
      <c r="AM920" s="104"/>
      <c r="AN920" s="104"/>
      <c r="AO920" s="104"/>
      <c r="AP920" s="104"/>
      <c r="AQ920" s="104"/>
      <c r="AR920" s="104"/>
      <c r="AS920" s="104"/>
      <c r="AT920" s="104"/>
      <c r="AU920" s="104"/>
      <c r="AV920" s="104"/>
      <c r="AW920" s="104"/>
    </row>
    <row r="921">
      <c r="A921" s="101"/>
      <c r="B921" s="102"/>
      <c r="C921" s="103"/>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c r="AH921" s="104"/>
      <c r="AI921" s="104"/>
      <c r="AJ921" s="104"/>
      <c r="AK921" s="104"/>
      <c r="AL921" s="104"/>
      <c r="AM921" s="104"/>
      <c r="AN921" s="104"/>
      <c r="AO921" s="104"/>
      <c r="AP921" s="104"/>
      <c r="AQ921" s="104"/>
      <c r="AR921" s="104"/>
      <c r="AS921" s="104"/>
      <c r="AT921" s="104"/>
      <c r="AU921" s="104"/>
      <c r="AV921" s="104"/>
      <c r="AW921" s="104"/>
    </row>
    <row r="922">
      <c r="A922" s="101"/>
      <c r="B922" s="102"/>
      <c r="C922" s="103"/>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c r="AH922" s="104"/>
      <c r="AI922" s="104"/>
      <c r="AJ922" s="104"/>
      <c r="AK922" s="104"/>
      <c r="AL922" s="104"/>
      <c r="AM922" s="104"/>
      <c r="AN922" s="104"/>
      <c r="AO922" s="104"/>
      <c r="AP922" s="104"/>
      <c r="AQ922" s="104"/>
      <c r="AR922" s="104"/>
      <c r="AS922" s="104"/>
      <c r="AT922" s="104"/>
      <c r="AU922" s="104"/>
      <c r="AV922" s="104"/>
      <c r="AW922" s="104"/>
    </row>
    <row r="923">
      <c r="A923" s="101"/>
      <c r="B923" s="102"/>
      <c r="C923" s="103"/>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c r="AH923" s="104"/>
      <c r="AI923" s="104"/>
      <c r="AJ923" s="104"/>
      <c r="AK923" s="104"/>
      <c r="AL923" s="104"/>
      <c r="AM923" s="104"/>
      <c r="AN923" s="104"/>
      <c r="AO923" s="104"/>
      <c r="AP923" s="104"/>
      <c r="AQ923" s="104"/>
      <c r="AR923" s="104"/>
      <c r="AS923" s="104"/>
      <c r="AT923" s="104"/>
      <c r="AU923" s="104"/>
      <c r="AV923" s="104"/>
      <c r="AW923" s="104"/>
    </row>
    <row r="924">
      <c r="A924" s="101"/>
      <c r="B924" s="102"/>
      <c r="C924" s="103"/>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c r="AV924" s="104"/>
      <c r="AW924" s="104"/>
    </row>
    <row r="925">
      <c r="A925" s="101"/>
      <c r="B925" s="102"/>
      <c r="C925" s="103"/>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c r="AV925" s="104"/>
      <c r="AW925" s="104"/>
    </row>
    <row r="926">
      <c r="A926" s="101"/>
      <c r="B926" s="102"/>
      <c r="C926" s="103"/>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c r="AV926" s="104"/>
      <c r="AW926" s="104"/>
    </row>
    <row r="927">
      <c r="A927" s="101"/>
      <c r="B927" s="102"/>
      <c r="C927" s="103"/>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4"/>
      <c r="AT927" s="104"/>
      <c r="AU927" s="104"/>
      <c r="AV927" s="104"/>
      <c r="AW927" s="104"/>
    </row>
    <row r="928">
      <c r="A928" s="101"/>
      <c r="B928" s="102"/>
      <c r="C928" s="103"/>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c r="AH928" s="104"/>
      <c r="AI928" s="104"/>
      <c r="AJ928" s="104"/>
      <c r="AK928" s="104"/>
      <c r="AL928" s="104"/>
      <c r="AM928" s="104"/>
      <c r="AN928" s="104"/>
      <c r="AO928" s="104"/>
      <c r="AP928" s="104"/>
      <c r="AQ928" s="104"/>
      <c r="AR928" s="104"/>
      <c r="AS928" s="104"/>
      <c r="AT928" s="104"/>
      <c r="AU928" s="104"/>
      <c r="AV928" s="104"/>
      <c r="AW928" s="104"/>
    </row>
    <row r="929">
      <c r="A929" s="101"/>
      <c r="B929" s="102"/>
      <c r="C929" s="103"/>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04"/>
      <c r="AM929" s="104"/>
      <c r="AN929" s="104"/>
      <c r="AO929" s="104"/>
      <c r="AP929" s="104"/>
      <c r="AQ929" s="104"/>
      <c r="AR929" s="104"/>
      <c r="AS929" s="104"/>
      <c r="AT929" s="104"/>
      <c r="AU929" s="104"/>
      <c r="AV929" s="104"/>
      <c r="AW929" s="104"/>
    </row>
    <row r="930">
      <c r="A930" s="101"/>
      <c r="B930" s="102"/>
      <c r="C930" s="103"/>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c r="AH930" s="104"/>
      <c r="AI930" s="104"/>
      <c r="AJ930" s="104"/>
      <c r="AK930" s="104"/>
      <c r="AL930" s="104"/>
      <c r="AM930" s="104"/>
      <c r="AN930" s="104"/>
      <c r="AO930" s="104"/>
      <c r="AP930" s="104"/>
      <c r="AQ930" s="104"/>
      <c r="AR930" s="104"/>
      <c r="AS930" s="104"/>
      <c r="AT930" s="104"/>
      <c r="AU930" s="104"/>
      <c r="AV930" s="104"/>
      <c r="AW930" s="104"/>
    </row>
    <row r="931">
      <c r="A931" s="101"/>
      <c r="B931" s="102"/>
      <c r="C931" s="103"/>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c r="AH931" s="104"/>
      <c r="AI931" s="104"/>
      <c r="AJ931" s="104"/>
      <c r="AK931" s="104"/>
      <c r="AL931" s="104"/>
      <c r="AM931" s="104"/>
      <c r="AN931" s="104"/>
      <c r="AO931" s="104"/>
      <c r="AP931" s="104"/>
      <c r="AQ931" s="104"/>
      <c r="AR931" s="104"/>
      <c r="AS931" s="104"/>
      <c r="AT931" s="104"/>
      <c r="AU931" s="104"/>
      <c r="AV931" s="104"/>
      <c r="AW931" s="104"/>
    </row>
    <row r="932">
      <c r="A932" s="101"/>
      <c r="B932" s="102"/>
      <c r="C932" s="103"/>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04"/>
      <c r="AM932" s="104"/>
      <c r="AN932" s="104"/>
      <c r="AO932" s="104"/>
      <c r="AP932" s="104"/>
      <c r="AQ932" s="104"/>
      <c r="AR932" s="104"/>
      <c r="AS932" s="104"/>
      <c r="AT932" s="104"/>
      <c r="AU932" s="104"/>
      <c r="AV932" s="104"/>
      <c r="AW932" s="104"/>
    </row>
    <row r="933">
      <c r="A933" s="101"/>
      <c r="B933" s="102"/>
      <c r="C933" s="103"/>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c r="AH933" s="104"/>
      <c r="AI933" s="104"/>
      <c r="AJ933" s="104"/>
      <c r="AK933" s="104"/>
      <c r="AL933" s="104"/>
      <c r="AM933" s="104"/>
      <c r="AN933" s="104"/>
      <c r="AO933" s="104"/>
      <c r="AP933" s="104"/>
      <c r="AQ933" s="104"/>
      <c r="AR933" s="104"/>
      <c r="AS933" s="104"/>
      <c r="AT933" s="104"/>
      <c r="AU933" s="104"/>
      <c r="AV933" s="104"/>
      <c r="AW933" s="104"/>
    </row>
    <row r="934">
      <c r="A934" s="101"/>
      <c r="B934" s="102"/>
      <c r="C934" s="103"/>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4"/>
      <c r="AL934" s="104"/>
      <c r="AM934" s="104"/>
      <c r="AN934" s="104"/>
      <c r="AO934" s="104"/>
      <c r="AP934" s="104"/>
      <c r="AQ934" s="104"/>
      <c r="AR934" s="104"/>
      <c r="AS934" s="104"/>
      <c r="AT934" s="104"/>
      <c r="AU934" s="104"/>
      <c r="AV934" s="104"/>
      <c r="AW934" s="104"/>
    </row>
    <row r="935">
      <c r="A935" s="101"/>
      <c r="B935" s="102"/>
      <c r="C935" s="103"/>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c r="AH935" s="104"/>
      <c r="AI935" s="104"/>
      <c r="AJ935" s="104"/>
      <c r="AK935" s="104"/>
      <c r="AL935" s="104"/>
      <c r="AM935" s="104"/>
      <c r="AN935" s="104"/>
      <c r="AO935" s="104"/>
      <c r="AP935" s="104"/>
      <c r="AQ935" s="104"/>
      <c r="AR935" s="104"/>
      <c r="AS935" s="104"/>
      <c r="AT935" s="104"/>
      <c r="AU935" s="104"/>
      <c r="AV935" s="104"/>
      <c r="AW935" s="104"/>
    </row>
    <row r="936">
      <c r="A936" s="101"/>
      <c r="B936" s="102"/>
      <c r="C936" s="103"/>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c r="AH936" s="104"/>
      <c r="AI936" s="104"/>
      <c r="AJ936" s="104"/>
      <c r="AK936" s="104"/>
      <c r="AL936" s="104"/>
      <c r="AM936" s="104"/>
      <c r="AN936" s="104"/>
      <c r="AO936" s="104"/>
      <c r="AP936" s="104"/>
      <c r="AQ936" s="104"/>
      <c r="AR936" s="104"/>
      <c r="AS936" s="104"/>
      <c r="AT936" s="104"/>
      <c r="AU936" s="104"/>
      <c r="AV936" s="104"/>
      <c r="AW936" s="104"/>
    </row>
    <row r="937">
      <c r="A937" s="101"/>
      <c r="B937" s="102"/>
      <c r="C937" s="103"/>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c r="AH937" s="104"/>
      <c r="AI937" s="104"/>
      <c r="AJ937" s="104"/>
      <c r="AK937" s="104"/>
      <c r="AL937" s="104"/>
      <c r="AM937" s="104"/>
      <c r="AN937" s="104"/>
      <c r="AO937" s="104"/>
      <c r="AP937" s="104"/>
      <c r="AQ937" s="104"/>
      <c r="AR937" s="104"/>
      <c r="AS937" s="104"/>
      <c r="AT937" s="104"/>
      <c r="AU937" s="104"/>
      <c r="AV937" s="104"/>
      <c r="AW937" s="104"/>
    </row>
    <row r="938">
      <c r="A938" s="101"/>
      <c r="B938" s="102"/>
      <c r="C938" s="103"/>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c r="AH938" s="104"/>
      <c r="AI938" s="104"/>
      <c r="AJ938" s="104"/>
      <c r="AK938" s="104"/>
      <c r="AL938" s="104"/>
      <c r="AM938" s="104"/>
      <c r="AN938" s="104"/>
      <c r="AO938" s="104"/>
      <c r="AP938" s="104"/>
      <c r="AQ938" s="104"/>
      <c r="AR938" s="104"/>
      <c r="AS938" s="104"/>
      <c r="AT938" s="104"/>
      <c r="AU938" s="104"/>
      <c r="AV938" s="104"/>
      <c r="AW938" s="104"/>
    </row>
    <row r="939">
      <c r="A939" s="101"/>
      <c r="B939" s="102"/>
      <c r="C939" s="103"/>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c r="AH939" s="104"/>
      <c r="AI939" s="104"/>
      <c r="AJ939" s="104"/>
      <c r="AK939" s="104"/>
      <c r="AL939" s="104"/>
      <c r="AM939" s="104"/>
      <c r="AN939" s="104"/>
      <c r="AO939" s="104"/>
      <c r="AP939" s="104"/>
      <c r="AQ939" s="104"/>
      <c r="AR939" s="104"/>
      <c r="AS939" s="104"/>
      <c r="AT939" s="104"/>
      <c r="AU939" s="104"/>
      <c r="AV939" s="104"/>
      <c r="AW939" s="104"/>
    </row>
    <row r="940">
      <c r="A940" s="101"/>
      <c r="B940" s="102"/>
      <c r="C940" s="103"/>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c r="AH940" s="104"/>
      <c r="AI940" s="104"/>
      <c r="AJ940" s="104"/>
      <c r="AK940" s="104"/>
      <c r="AL940" s="104"/>
      <c r="AM940" s="104"/>
      <c r="AN940" s="104"/>
      <c r="AO940" s="104"/>
      <c r="AP940" s="104"/>
      <c r="AQ940" s="104"/>
      <c r="AR940" s="104"/>
      <c r="AS940" s="104"/>
      <c r="AT940" s="104"/>
      <c r="AU940" s="104"/>
      <c r="AV940" s="104"/>
      <c r="AW940" s="104"/>
    </row>
    <row r="941">
      <c r="A941" s="101"/>
      <c r="B941" s="102"/>
      <c r="C941" s="103"/>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c r="AH941" s="104"/>
      <c r="AI941" s="104"/>
      <c r="AJ941" s="104"/>
      <c r="AK941" s="104"/>
      <c r="AL941" s="104"/>
      <c r="AM941" s="104"/>
      <c r="AN941" s="104"/>
      <c r="AO941" s="104"/>
      <c r="AP941" s="104"/>
      <c r="AQ941" s="104"/>
      <c r="AR941" s="104"/>
      <c r="AS941" s="104"/>
      <c r="AT941" s="104"/>
      <c r="AU941" s="104"/>
      <c r="AV941" s="104"/>
      <c r="AW941" s="104"/>
    </row>
    <row r="942">
      <c r="A942" s="101"/>
      <c r="B942" s="102"/>
      <c r="C942" s="103"/>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c r="AH942" s="104"/>
      <c r="AI942" s="104"/>
      <c r="AJ942" s="104"/>
      <c r="AK942" s="104"/>
      <c r="AL942" s="104"/>
      <c r="AM942" s="104"/>
      <c r="AN942" s="104"/>
      <c r="AO942" s="104"/>
      <c r="AP942" s="104"/>
      <c r="AQ942" s="104"/>
      <c r="AR942" s="104"/>
      <c r="AS942" s="104"/>
      <c r="AT942" s="104"/>
      <c r="AU942" s="104"/>
      <c r="AV942" s="104"/>
      <c r="AW942" s="104"/>
    </row>
    <row r="943">
      <c r="A943" s="101"/>
      <c r="B943" s="102"/>
      <c r="C943" s="103"/>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4"/>
      <c r="AN943" s="104"/>
      <c r="AO943" s="104"/>
      <c r="AP943" s="104"/>
      <c r="AQ943" s="104"/>
      <c r="AR943" s="104"/>
      <c r="AS943" s="104"/>
      <c r="AT943" s="104"/>
      <c r="AU943" s="104"/>
      <c r="AV943" s="104"/>
      <c r="AW943" s="104"/>
    </row>
    <row r="944">
      <c r="A944" s="101"/>
      <c r="B944" s="102"/>
      <c r="C944" s="103"/>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04"/>
      <c r="AM944" s="104"/>
      <c r="AN944" s="104"/>
      <c r="AO944" s="104"/>
      <c r="AP944" s="104"/>
      <c r="AQ944" s="104"/>
      <c r="AR944" s="104"/>
      <c r="AS944" s="104"/>
      <c r="AT944" s="104"/>
      <c r="AU944" s="104"/>
      <c r="AV944" s="104"/>
      <c r="AW944" s="104"/>
    </row>
    <row r="945">
      <c r="A945" s="101"/>
      <c r="B945" s="102"/>
      <c r="C945" s="103"/>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04"/>
      <c r="AM945" s="104"/>
      <c r="AN945" s="104"/>
      <c r="AO945" s="104"/>
      <c r="AP945" s="104"/>
      <c r="AQ945" s="104"/>
      <c r="AR945" s="104"/>
      <c r="AS945" s="104"/>
      <c r="AT945" s="104"/>
      <c r="AU945" s="104"/>
      <c r="AV945" s="104"/>
      <c r="AW945" s="104"/>
    </row>
    <row r="946">
      <c r="A946" s="101"/>
      <c r="B946" s="102"/>
      <c r="C946" s="103"/>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4"/>
      <c r="AN946" s="104"/>
      <c r="AO946" s="104"/>
      <c r="AP946" s="104"/>
      <c r="AQ946" s="104"/>
      <c r="AR946" s="104"/>
      <c r="AS946" s="104"/>
      <c r="AT946" s="104"/>
      <c r="AU946" s="104"/>
      <c r="AV946" s="104"/>
      <c r="AW946" s="104"/>
    </row>
    <row r="947">
      <c r="A947" s="101"/>
      <c r="B947" s="102"/>
      <c r="C947" s="103"/>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04"/>
      <c r="AM947" s="104"/>
      <c r="AN947" s="104"/>
      <c r="AO947" s="104"/>
      <c r="AP947" s="104"/>
      <c r="AQ947" s="104"/>
      <c r="AR947" s="104"/>
      <c r="AS947" s="104"/>
      <c r="AT947" s="104"/>
      <c r="AU947" s="104"/>
      <c r="AV947" s="104"/>
      <c r="AW947" s="104"/>
    </row>
    <row r="948">
      <c r="A948" s="101"/>
      <c r="B948" s="102"/>
      <c r="C948" s="103"/>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04"/>
      <c r="AM948" s="104"/>
      <c r="AN948" s="104"/>
      <c r="AO948" s="104"/>
      <c r="AP948" s="104"/>
      <c r="AQ948" s="104"/>
      <c r="AR948" s="104"/>
      <c r="AS948" s="104"/>
      <c r="AT948" s="104"/>
      <c r="AU948" s="104"/>
      <c r="AV948" s="104"/>
      <c r="AW948" s="104"/>
    </row>
    <row r="949">
      <c r="A949" s="101"/>
      <c r="B949" s="102"/>
      <c r="C949" s="103"/>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04"/>
      <c r="AM949" s="104"/>
      <c r="AN949" s="104"/>
      <c r="AO949" s="104"/>
      <c r="AP949" s="104"/>
      <c r="AQ949" s="104"/>
      <c r="AR949" s="104"/>
      <c r="AS949" s="104"/>
      <c r="AT949" s="104"/>
      <c r="AU949" s="104"/>
      <c r="AV949" s="104"/>
      <c r="AW949" s="104"/>
    </row>
    <row r="950">
      <c r="A950" s="101"/>
      <c r="B950" s="102"/>
      <c r="C950" s="103"/>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04"/>
      <c r="AM950" s="104"/>
      <c r="AN950" s="104"/>
      <c r="AO950" s="104"/>
      <c r="AP950" s="104"/>
      <c r="AQ950" s="104"/>
      <c r="AR950" s="104"/>
      <c r="AS950" s="104"/>
      <c r="AT950" s="104"/>
      <c r="AU950" s="104"/>
      <c r="AV950" s="104"/>
      <c r="AW950" s="104"/>
    </row>
    <row r="951">
      <c r="A951" s="101"/>
      <c r="B951" s="102"/>
      <c r="C951" s="103"/>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4"/>
      <c r="AL951" s="104"/>
      <c r="AM951" s="104"/>
      <c r="AN951" s="104"/>
      <c r="AO951" s="104"/>
      <c r="AP951" s="104"/>
      <c r="AQ951" s="104"/>
      <c r="AR951" s="104"/>
      <c r="AS951" s="104"/>
      <c r="AT951" s="104"/>
      <c r="AU951" s="104"/>
      <c r="AV951" s="104"/>
      <c r="AW951" s="104"/>
    </row>
    <row r="952">
      <c r="A952" s="101"/>
      <c r="B952" s="102"/>
      <c r="C952" s="103"/>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4"/>
      <c r="AL952" s="104"/>
      <c r="AM952" s="104"/>
      <c r="AN952" s="104"/>
      <c r="AO952" s="104"/>
      <c r="AP952" s="104"/>
      <c r="AQ952" s="104"/>
      <c r="AR952" s="104"/>
      <c r="AS952" s="104"/>
      <c r="AT952" s="104"/>
      <c r="AU952" s="104"/>
      <c r="AV952" s="104"/>
      <c r="AW952" s="104"/>
    </row>
    <row r="953">
      <c r="A953" s="101"/>
      <c r="B953" s="102"/>
      <c r="C953" s="103"/>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4"/>
      <c r="AL953" s="104"/>
      <c r="AM953" s="104"/>
      <c r="AN953" s="104"/>
      <c r="AO953" s="104"/>
      <c r="AP953" s="104"/>
      <c r="AQ953" s="104"/>
      <c r="AR953" s="104"/>
      <c r="AS953" s="104"/>
      <c r="AT953" s="104"/>
      <c r="AU953" s="104"/>
      <c r="AV953" s="104"/>
      <c r="AW953" s="104"/>
    </row>
    <row r="954">
      <c r="A954" s="101"/>
      <c r="B954" s="102"/>
      <c r="C954" s="103"/>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c r="AH954" s="104"/>
      <c r="AI954" s="104"/>
      <c r="AJ954" s="104"/>
      <c r="AK954" s="104"/>
      <c r="AL954" s="104"/>
      <c r="AM954" s="104"/>
      <c r="AN954" s="104"/>
      <c r="AO954" s="104"/>
      <c r="AP954" s="104"/>
      <c r="AQ954" s="104"/>
      <c r="AR954" s="104"/>
      <c r="AS954" s="104"/>
      <c r="AT954" s="104"/>
      <c r="AU954" s="104"/>
      <c r="AV954" s="104"/>
      <c r="AW954" s="104"/>
    </row>
    <row r="955">
      <c r="A955" s="101"/>
      <c r="B955" s="102"/>
      <c r="C955" s="103"/>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c r="AH955" s="104"/>
      <c r="AI955" s="104"/>
      <c r="AJ955" s="104"/>
      <c r="AK955" s="104"/>
      <c r="AL955" s="104"/>
      <c r="AM955" s="104"/>
      <c r="AN955" s="104"/>
      <c r="AO955" s="104"/>
      <c r="AP955" s="104"/>
      <c r="AQ955" s="104"/>
      <c r="AR955" s="104"/>
      <c r="AS955" s="104"/>
      <c r="AT955" s="104"/>
      <c r="AU955" s="104"/>
      <c r="AV955" s="104"/>
      <c r="AW955" s="104"/>
    </row>
    <row r="956">
      <c r="A956" s="101"/>
      <c r="B956" s="102"/>
      <c r="C956" s="103"/>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c r="AH956" s="104"/>
      <c r="AI956" s="104"/>
      <c r="AJ956" s="104"/>
      <c r="AK956" s="104"/>
      <c r="AL956" s="104"/>
      <c r="AM956" s="104"/>
      <c r="AN956" s="104"/>
      <c r="AO956" s="104"/>
      <c r="AP956" s="104"/>
      <c r="AQ956" s="104"/>
      <c r="AR956" s="104"/>
      <c r="AS956" s="104"/>
      <c r="AT956" s="104"/>
      <c r="AU956" s="104"/>
      <c r="AV956" s="104"/>
      <c r="AW956" s="104"/>
    </row>
    <row r="957">
      <c r="A957" s="101"/>
      <c r="B957" s="102"/>
      <c r="C957" s="103"/>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c r="AH957" s="104"/>
      <c r="AI957" s="104"/>
      <c r="AJ957" s="104"/>
      <c r="AK957" s="104"/>
      <c r="AL957" s="104"/>
      <c r="AM957" s="104"/>
      <c r="AN957" s="104"/>
      <c r="AO957" s="104"/>
      <c r="AP957" s="104"/>
      <c r="AQ957" s="104"/>
      <c r="AR957" s="104"/>
      <c r="AS957" s="104"/>
      <c r="AT957" s="104"/>
      <c r="AU957" s="104"/>
      <c r="AV957" s="104"/>
      <c r="AW957" s="104"/>
    </row>
    <row r="958">
      <c r="A958" s="101"/>
      <c r="B958" s="102"/>
      <c r="C958" s="103"/>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c r="AG958" s="104"/>
      <c r="AH958" s="104"/>
      <c r="AI958" s="104"/>
      <c r="AJ958" s="104"/>
      <c r="AK958" s="104"/>
      <c r="AL958" s="104"/>
      <c r="AM958" s="104"/>
      <c r="AN958" s="104"/>
      <c r="AO958" s="104"/>
      <c r="AP958" s="104"/>
      <c r="AQ958" s="104"/>
      <c r="AR958" s="104"/>
      <c r="AS958" s="104"/>
      <c r="AT958" s="104"/>
      <c r="AU958" s="104"/>
      <c r="AV958" s="104"/>
      <c r="AW958" s="104"/>
    </row>
    <row r="959">
      <c r="A959" s="101"/>
      <c r="B959" s="102"/>
      <c r="C959" s="103"/>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c r="AG959" s="104"/>
      <c r="AH959" s="104"/>
      <c r="AI959" s="104"/>
      <c r="AJ959" s="104"/>
      <c r="AK959" s="104"/>
      <c r="AL959" s="104"/>
      <c r="AM959" s="104"/>
      <c r="AN959" s="104"/>
      <c r="AO959" s="104"/>
      <c r="AP959" s="104"/>
      <c r="AQ959" s="104"/>
      <c r="AR959" s="104"/>
      <c r="AS959" s="104"/>
      <c r="AT959" s="104"/>
      <c r="AU959" s="104"/>
      <c r="AV959" s="104"/>
      <c r="AW959" s="104"/>
    </row>
    <row r="960">
      <c r="A960" s="101"/>
      <c r="B960" s="102"/>
      <c r="C960" s="103"/>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G960" s="104"/>
      <c r="AH960" s="104"/>
      <c r="AI960" s="104"/>
      <c r="AJ960" s="104"/>
      <c r="AK960" s="104"/>
      <c r="AL960" s="104"/>
      <c r="AM960" s="104"/>
      <c r="AN960" s="104"/>
      <c r="AO960" s="104"/>
      <c r="AP960" s="104"/>
      <c r="AQ960" s="104"/>
      <c r="AR960" s="104"/>
      <c r="AS960" s="104"/>
      <c r="AT960" s="104"/>
      <c r="AU960" s="104"/>
      <c r="AV960" s="104"/>
      <c r="AW960" s="104"/>
    </row>
    <row r="961">
      <c r="A961" s="101"/>
      <c r="B961" s="102"/>
      <c r="C961" s="103"/>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04"/>
      <c r="AM961" s="104"/>
      <c r="AN961" s="104"/>
      <c r="AO961" s="104"/>
      <c r="AP961" s="104"/>
      <c r="AQ961" s="104"/>
      <c r="AR961" s="104"/>
      <c r="AS961" s="104"/>
      <c r="AT961" s="104"/>
      <c r="AU961" s="104"/>
      <c r="AV961" s="104"/>
      <c r="AW961" s="104"/>
    </row>
    <row r="962">
      <c r="A962" s="101"/>
      <c r="B962" s="102"/>
      <c r="C962" s="103"/>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4"/>
      <c r="AN962" s="104"/>
      <c r="AO962" s="104"/>
      <c r="AP962" s="104"/>
      <c r="AQ962" s="104"/>
      <c r="AR962" s="104"/>
      <c r="AS962" s="104"/>
      <c r="AT962" s="104"/>
      <c r="AU962" s="104"/>
      <c r="AV962" s="104"/>
      <c r="AW962" s="104"/>
    </row>
    <row r="963">
      <c r="A963" s="101"/>
      <c r="B963" s="102"/>
      <c r="C963" s="103"/>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c r="AH963" s="104"/>
      <c r="AI963" s="104"/>
      <c r="AJ963" s="104"/>
      <c r="AK963" s="104"/>
      <c r="AL963" s="104"/>
      <c r="AM963" s="104"/>
      <c r="AN963" s="104"/>
      <c r="AO963" s="104"/>
      <c r="AP963" s="104"/>
      <c r="AQ963" s="104"/>
      <c r="AR963" s="104"/>
      <c r="AS963" s="104"/>
      <c r="AT963" s="104"/>
      <c r="AU963" s="104"/>
      <c r="AV963" s="104"/>
      <c r="AW963" s="104"/>
    </row>
    <row r="964">
      <c r="A964" s="101"/>
      <c r="B964" s="102"/>
      <c r="C964" s="103"/>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c r="AH964" s="104"/>
      <c r="AI964" s="104"/>
      <c r="AJ964" s="104"/>
      <c r="AK964" s="104"/>
      <c r="AL964" s="104"/>
      <c r="AM964" s="104"/>
      <c r="AN964" s="104"/>
      <c r="AO964" s="104"/>
      <c r="AP964" s="104"/>
      <c r="AQ964" s="104"/>
      <c r="AR964" s="104"/>
      <c r="AS964" s="104"/>
      <c r="AT964" s="104"/>
      <c r="AU964" s="104"/>
      <c r="AV964" s="104"/>
      <c r="AW964" s="104"/>
    </row>
    <row r="965">
      <c r="A965" s="101"/>
      <c r="B965" s="102"/>
      <c r="C965" s="103"/>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c r="AH965" s="104"/>
      <c r="AI965" s="104"/>
      <c r="AJ965" s="104"/>
      <c r="AK965" s="104"/>
      <c r="AL965" s="104"/>
      <c r="AM965" s="104"/>
      <c r="AN965" s="104"/>
      <c r="AO965" s="104"/>
      <c r="AP965" s="104"/>
      <c r="AQ965" s="104"/>
      <c r="AR965" s="104"/>
      <c r="AS965" s="104"/>
      <c r="AT965" s="104"/>
      <c r="AU965" s="104"/>
      <c r="AV965" s="104"/>
      <c r="AW965" s="104"/>
    </row>
    <row r="966">
      <c r="A966" s="101"/>
      <c r="B966" s="102"/>
      <c r="C966" s="103"/>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c r="AH966" s="104"/>
      <c r="AI966" s="104"/>
      <c r="AJ966" s="104"/>
      <c r="AK966" s="104"/>
      <c r="AL966" s="104"/>
      <c r="AM966" s="104"/>
      <c r="AN966" s="104"/>
      <c r="AO966" s="104"/>
      <c r="AP966" s="104"/>
      <c r="AQ966" s="104"/>
      <c r="AR966" s="104"/>
      <c r="AS966" s="104"/>
      <c r="AT966" s="104"/>
      <c r="AU966" s="104"/>
      <c r="AV966" s="104"/>
      <c r="AW966" s="104"/>
    </row>
    <row r="967">
      <c r="A967" s="101"/>
      <c r="B967" s="102"/>
      <c r="C967" s="103"/>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c r="AH967" s="104"/>
      <c r="AI967" s="104"/>
      <c r="AJ967" s="104"/>
      <c r="AK967" s="104"/>
      <c r="AL967" s="104"/>
      <c r="AM967" s="104"/>
      <c r="AN967" s="104"/>
      <c r="AO967" s="104"/>
      <c r="AP967" s="104"/>
      <c r="AQ967" s="104"/>
      <c r="AR967" s="104"/>
      <c r="AS967" s="104"/>
      <c r="AT967" s="104"/>
      <c r="AU967" s="104"/>
      <c r="AV967" s="104"/>
      <c r="AW967" s="104"/>
    </row>
    <row r="968">
      <c r="A968" s="101"/>
      <c r="B968" s="102"/>
      <c r="C968" s="103"/>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c r="AH968" s="104"/>
      <c r="AI968" s="104"/>
      <c r="AJ968" s="104"/>
      <c r="AK968" s="104"/>
      <c r="AL968" s="104"/>
      <c r="AM968" s="104"/>
      <c r="AN968" s="104"/>
      <c r="AO968" s="104"/>
      <c r="AP968" s="104"/>
      <c r="AQ968" s="104"/>
      <c r="AR968" s="104"/>
      <c r="AS968" s="104"/>
      <c r="AT968" s="104"/>
      <c r="AU968" s="104"/>
      <c r="AV968" s="104"/>
      <c r="AW968" s="104"/>
    </row>
    <row r="969">
      <c r="A969" s="101"/>
      <c r="B969" s="102"/>
      <c r="C969" s="103"/>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c r="AH969" s="104"/>
      <c r="AI969" s="104"/>
      <c r="AJ969" s="104"/>
      <c r="AK969" s="104"/>
      <c r="AL969" s="104"/>
      <c r="AM969" s="104"/>
      <c r="AN969" s="104"/>
      <c r="AO969" s="104"/>
      <c r="AP969" s="104"/>
      <c r="AQ969" s="104"/>
      <c r="AR969" s="104"/>
      <c r="AS969" s="104"/>
      <c r="AT969" s="104"/>
      <c r="AU969" s="104"/>
      <c r="AV969" s="104"/>
      <c r="AW969" s="104"/>
    </row>
    <row r="970">
      <c r="A970" s="101"/>
      <c r="B970" s="102"/>
      <c r="C970" s="103"/>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4"/>
      <c r="AT970" s="104"/>
      <c r="AU970" s="104"/>
      <c r="AV970" s="104"/>
      <c r="AW970" s="104"/>
    </row>
    <row r="971">
      <c r="A971" s="101"/>
      <c r="B971" s="102"/>
      <c r="C971" s="103"/>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c r="AH971" s="104"/>
      <c r="AI971" s="104"/>
      <c r="AJ971" s="104"/>
      <c r="AK971" s="104"/>
      <c r="AL971" s="104"/>
      <c r="AM971" s="104"/>
      <c r="AN971" s="104"/>
      <c r="AO971" s="104"/>
      <c r="AP971" s="104"/>
      <c r="AQ971" s="104"/>
      <c r="AR971" s="104"/>
      <c r="AS971" s="104"/>
      <c r="AT971" s="104"/>
      <c r="AU971" s="104"/>
      <c r="AV971" s="104"/>
      <c r="AW971" s="104"/>
    </row>
    <row r="972">
      <c r="A972" s="101"/>
      <c r="B972" s="102"/>
      <c r="C972" s="103"/>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4"/>
      <c r="AN972" s="104"/>
      <c r="AO972" s="104"/>
      <c r="AP972" s="104"/>
      <c r="AQ972" s="104"/>
      <c r="AR972" s="104"/>
      <c r="AS972" s="104"/>
      <c r="AT972" s="104"/>
      <c r="AU972" s="104"/>
      <c r="AV972" s="104"/>
      <c r="AW972" s="104"/>
    </row>
    <row r="973">
      <c r="A973" s="101"/>
      <c r="B973" s="102"/>
      <c r="C973" s="103"/>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c r="AH973" s="104"/>
      <c r="AI973" s="104"/>
      <c r="AJ973" s="104"/>
      <c r="AK973" s="104"/>
      <c r="AL973" s="104"/>
      <c r="AM973" s="104"/>
      <c r="AN973" s="104"/>
      <c r="AO973" s="104"/>
      <c r="AP973" s="104"/>
      <c r="AQ973" s="104"/>
      <c r="AR973" s="104"/>
      <c r="AS973" s="104"/>
      <c r="AT973" s="104"/>
      <c r="AU973" s="104"/>
      <c r="AV973" s="104"/>
      <c r="AW973" s="104"/>
    </row>
    <row r="974">
      <c r="A974" s="101"/>
      <c r="B974" s="102"/>
      <c r="C974" s="103"/>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c r="AH974" s="104"/>
      <c r="AI974" s="104"/>
      <c r="AJ974" s="104"/>
      <c r="AK974" s="104"/>
      <c r="AL974" s="104"/>
      <c r="AM974" s="104"/>
      <c r="AN974" s="104"/>
      <c r="AO974" s="104"/>
      <c r="AP974" s="104"/>
      <c r="AQ974" s="104"/>
      <c r="AR974" s="104"/>
      <c r="AS974" s="104"/>
      <c r="AT974" s="104"/>
      <c r="AU974" s="104"/>
      <c r="AV974" s="104"/>
      <c r="AW974" s="104"/>
    </row>
    <row r="975">
      <c r="A975" s="101"/>
      <c r="B975" s="102"/>
      <c r="C975" s="103"/>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c r="AH975" s="104"/>
      <c r="AI975" s="104"/>
      <c r="AJ975" s="104"/>
      <c r="AK975" s="104"/>
      <c r="AL975" s="104"/>
      <c r="AM975" s="104"/>
      <c r="AN975" s="104"/>
      <c r="AO975" s="104"/>
      <c r="AP975" s="104"/>
      <c r="AQ975" s="104"/>
      <c r="AR975" s="104"/>
      <c r="AS975" s="104"/>
      <c r="AT975" s="104"/>
      <c r="AU975" s="104"/>
      <c r="AV975" s="104"/>
      <c r="AW975" s="104"/>
    </row>
    <row r="976">
      <c r="A976" s="101"/>
      <c r="B976" s="102"/>
      <c r="C976" s="103"/>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c r="AH976" s="104"/>
      <c r="AI976" s="104"/>
      <c r="AJ976" s="104"/>
      <c r="AK976" s="104"/>
      <c r="AL976" s="104"/>
      <c r="AM976" s="104"/>
      <c r="AN976" s="104"/>
      <c r="AO976" s="104"/>
      <c r="AP976" s="104"/>
      <c r="AQ976" s="104"/>
      <c r="AR976" s="104"/>
      <c r="AS976" s="104"/>
      <c r="AT976" s="104"/>
      <c r="AU976" s="104"/>
      <c r="AV976" s="104"/>
      <c r="AW976" s="104"/>
    </row>
    <row r="977">
      <c r="A977" s="101"/>
      <c r="B977" s="102"/>
      <c r="C977" s="103"/>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c r="AH977" s="104"/>
      <c r="AI977" s="104"/>
      <c r="AJ977" s="104"/>
      <c r="AK977" s="104"/>
      <c r="AL977" s="104"/>
      <c r="AM977" s="104"/>
      <c r="AN977" s="104"/>
      <c r="AO977" s="104"/>
      <c r="AP977" s="104"/>
      <c r="AQ977" s="104"/>
      <c r="AR977" s="104"/>
      <c r="AS977" s="104"/>
      <c r="AT977" s="104"/>
      <c r="AU977" s="104"/>
      <c r="AV977" s="104"/>
      <c r="AW977" s="104"/>
    </row>
    <row r="978">
      <c r="A978" s="101"/>
      <c r="B978" s="102"/>
      <c r="C978" s="103"/>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c r="AH978" s="104"/>
      <c r="AI978" s="104"/>
      <c r="AJ978" s="104"/>
      <c r="AK978" s="104"/>
      <c r="AL978" s="104"/>
      <c r="AM978" s="104"/>
      <c r="AN978" s="104"/>
      <c r="AO978" s="104"/>
      <c r="AP978" s="104"/>
      <c r="AQ978" s="104"/>
      <c r="AR978" s="104"/>
      <c r="AS978" s="104"/>
      <c r="AT978" s="104"/>
      <c r="AU978" s="104"/>
      <c r="AV978" s="104"/>
      <c r="AW978" s="104"/>
    </row>
    <row r="979">
      <c r="A979" s="101"/>
      <c r="B979" s="102"/>
      <c r="C979" s="103"/>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c r="AH979" s="104"/>
      <c r="AI979" s="104"/>
      <c r="AJ979" s="104"/>
      <c r="AK979" s="104"/>
      <c r="AL979" s="104"/>
      <c r="AM979" s="104"/>
      <c r="AN979" s="104"/>
      <c r="AO979" s="104"/>
      <c r="AP979" s="104"/>
      <c r="AQ979" s="104"/>
      <c r="AR979" s="104"/>
      <c r="AS979" s="104"/>
      <c r="AT979" s="104"/>
      <c r="AU979" s="104"/>
      <c r="AV979" s="104"/>
      <c r="AW979" s="104"/>
    </row>
    <row r="980">
      <c r="A980" s="101"/>
      <c r="B980" s="102"/>
      <c r="C980" s="103"/>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c r="AH980" s="104"/>
      <c r="AI980" s="104"/>
      <c r="AJ980" s="104"/>
      <c r="AK980" s="104"/>
      <c r="AL980" s="104"/>
      <c r="AM980" s="104"/>
      <c r="AN980" s="104"/>
      <c r="AO980" s="104"/>
      <c r="AP980" s="104"/>
      <c r="AQ980" s="104"/>
      <c r="AR980" s="104"/>
      <c r="AS980" s="104"/>
      <c r="AT980" s="104"/>
      <c r="AU980" s="104"/>
      <c r="AV980" s="104"/>
      <c r="AW980" s="104"/>
    </row>
    <row r="981">
      <c r="A981" s="101"/>
      <c r="B981" s="102"/>
      <c r="C981" s="103"/>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c r="AH981" s="104"/>
      <c r="AI981" s="104"/>
      <c r="AJ981" s="104"/>
      <c r="AK981" s="104"/>
      <c r="AL981" s="104"/>
      <c r="AM981" s="104"/>
      <c r="AN981" s="104"/>
      <c r="AO981" s="104"/>
      <c r="AP981" s="104"/>
      <c r="AQ981" s="104"/>
      <c r="AR981" s="104"/>
      <c r="AS981" s="104"/>
      <c r="AT981" s="104"/>
      <c r="AU981" s="104"/>
      <c r="AV981" s="104"/>
      <c r="AW981" s="104"/>
    </row>
    <row r="982">
      <c r="A982" s="101"/>
      <c r="B982" s="102"/>
      <c r="C982" s="103"/>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4"/>
      <c r="AL982" s="104"/>
      <c r="AM982" s="104"/>
      <c r="AN982" s="104"/>
      <c r="AO982" s="104"/>
      <c r="AP982" s="104"/>
      <c r="AQ982" s="104"/>
      <c r="AR982" s="104"/>
      <c r="AS982" s="104"/>
      <c r="AT982" s="104"/>
      <c r="AU982" s="104"/>
      <c r="AV982" s="104"/>
      <c r="AW982" s="104"/>
    </row>
    <row r="983">
      <c r="A983" s="101"/>
      <c r="B983" s="102"/>
      <c r="C983" s="103"/>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c r="AH983" s="104"/>
      <c r="AI983" s="104"/>
      <c r="AJ983" s="104"/>
      <c r="AK983" s="104"/>
      <c r="AL983" s="104"/>
      <c r="AM983" s="104"/>
      <c r="AN983" s="104"/>
      <c r="AO983" s="104"/>
      <c r="AP983" s="104"/>
      <c r="AQ983" s="104"/>
      <c r="AR983" s="104"/>
      <c r="AS983" s="104"/>
      <c r="AT983" s="104"/>
      <c r="AU983" s="104"/>
      <c r="AV983" s="104"/>
      <c r="AW983" s="104"/>
    </row>
  </sheetData>
  <mergeCells count="18">
    <mergeCell ref="Q3:R3"/>
    <mergeCell ref="S3:U3"/>
    <mergeCell ref="V3:W3"/>
    <mergeCell ref="X3:Y3"/>
    <mergeCell ref="Z3:AA3"/>
    <mergeCell ref="AB3:AD3"/>
    <mergeCell ref="AE3:AF3"/>
    <mergeCell ref="AG3:AH3"/>
    <mergeCell ref="AI3:AJ3"/>
    <mergeCell ref="AK3:AM3"/>
    <mergeCell ref="V1:AW1"/>
    <mergeCell ref="D3:E3"/>
    <mergeCell ref="F3:G3"/>
    <mergeCell ref="H3:I3"/>
    <mergeCell ref="J3:L3"/>
    <mergeCell ref="M3:N3"/>
    <mergeCell ref="O3:P3"/>
    <mergeCell ref="AN3:AP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3"/>
    <col customWidth="1" min="2" max="2" width="6.75"/>
    <col customWidth="1" min="3" max="3" width="73.63"/>
    <col customWidth="1" min="6" max="6" width="20.88"/>
    <col customWidth="1" min="9" max="9" width="7.25"/>
    <col customWidth="1" min="10" max="10" width="3.25"/>
  </cols>
  <sheetData>
    <row r="1" ht="34.5" customHeight="1">
      <c r="A1" s="143"/>
      <c r="B1" s="143"/>
      <c r="J1" s="143"/>
    </row>
    <row r="2" ht="38.25" customHeight="1">
      <c r="A2" s="143"/>
      <c r="B2" s="143"/>
      <c r="C2" s="143"/>
      <c r="D2" s="143"/>
      <c r="E2" s="143"/>
      <c r="F2" s="144"/>
      <c r="G2" s="143"/>
      <c r="H2" s="144" t="s">
        <v>46</v>
      </c>
      <c r="I2" s="143"/>
      <c r="J2" s="143"/>
    </row>
    <row r="3">
      <c r="A3" s="145"/>
      <c r="B3" s="146"/>
      <c r="C3" s="147"/>
      <c r="D3" s="148"/>
      <c r="E3" s="149"/>
      <c r="F3" s="150"/>
      <c r="G3" s="150"/>
      <c r="H3" s="150"/>
      <c r="I3" s="151"/>
      <c r="J3" s="152"/>
    </row>
    <row r="4">
      <c r="A4" s="145"/>
      <c r="B4" s="146"/>
      <c r="C4" s="153" t="s">
        <v>47</v>
      </c>
      <c r="D4" s="154">
        <v>1200000.0</v>
      </c>
      <c r="E4" s="149"/>
      <c r="F4" s="155" t="s">
        <v>48</v>
      </c>
      <c r="G4" s="156"/>
      <c r="H4" s="157"/>
      <c r="I4" s="151"/>
      <c r="J4" s="152"/>
    </row>
    <row r="5">
      <c r="A5" s="158"/>
      <c r="B5" s="159"/>
      <c r="C5" s="160"/>
      <c r="D5" s="161"/>
      <c r="E5" s="162"/>
      <c r="F5" s="163" t="s">
        <v>49</v>
      </c>
      <c r="G5" s="163" t="s">
        <v>50</v>
      </c>
      <c r="H5" s="163" t="s">
        <v>51</v>
      </c>
      <c r="I5" s="151"/>
      <c r="J5" s="152"/>
    </row>
    <row r="6">
      <c r="A6" s="158"/>
      <c r="B6" s="159"/>
      <c r="C6" s="164" t="s">
        <v>52</v>
      </c>
      <c r="D6" s="165">
        <v>0.2</v>
      </c>
      <c r="E6" s="162"/>
      <c r="F6" s="166" t="s">
        <v>53</v>
      </c>
      <c r="G6" s="167">
        <f>D54</f>
        <v>149393.0906</v>
      </c>
      <c r="H6" s="168">
        <f t="shared" ref="H6:H11" si="1">D58</f>
        <v>12449.42421</v>
      </c>
      <c r="I6" s="151"/>
      <c r="J6" s="152"/>
    </row>
    <row r="7">
      <c r="A7" s="145"/>
      <c r="B7" s="146"/>
      <c r="C7" s="164" t="s">
        <v>54</v>
      </c>
      <c r="D7" s="169">
        <v>4500.0</v>
      </c>
      <c r="E7" s="162"/>
      <c r="F7" s="166" t="s">
        <v>55</v>
      </c>
      <c r="G7" s="167">
        <f>D48</f>
        <v>2987.861811</v>
      </c>
      <c r="H7" s="168">
        <f t="shared" si="1"/>
        <v>248.9884843</v>
      </c>
      <c r="I7" s="151"/>
      <c r="J7" s="152"/>
    </row>
    <row r="8">
      <c r="A8" s="145"/>
      <c r="B8" s="146"/>
      <c r="C8" s="164" t="s">
        <v>56</v>
      </c>
      <c r="D8" s="170">
        <v>0.51</v>
      </c>
      <c r="E8" s="171"/>
      <c r="F8" s="166" t="s">
        <v>57</v>
      </c>
      <c r="G8" s="167">
        <f>D42</f>
        <v>1045.751634</v>
      </c>
      <c r="H8" s="168">
        <f t="shared" si="1"/>
        <v>87.1459695</v>
      </c>
      <c r="I8" s="151"/>
      <c r="J8" s="152"/>
    </row>
    <row r="9">
      <c r="A9" s="145"/>
      <c r="B9" s="146"/>
      <c r="C9" s="164" t="s">
        <v>58</v>
      </c>
      <c r="D9" s="170">
        <v>0.4</v>
      </c>
      <c r="E9" s="171"/>
      <c r="F9" s="166" t="s">
        <v>59</v>
      </c>
      <c r="G9" s="167">
        <f>D36</f>
        <v>261.4379085</v>
      </c>
      <c r="H9" s="168">
        <f t="shared" si="1"/>
        <v>21.78649237</v>
      </c>
      <c r="I9" s="151"/>
      <c r="J9" s="152"/>
    </row>
    <row r="10">
      <c r="A10" s="152"/>
      <c r="B10" s="151"/>
      <c r="C10" s="164" t="s">
        <v>60</v>
      </c>
      <c r="D10" s="170">
        <v>0.25</v>
      </c>
      <c r="E10" s="171"/>
      <c r="F10" s="166" t="s">
        <v>61</v>
      </c>
      <c r="G10" s="167">
        <f>D30</f>
        <v>104.5751634</v>
      </c>
      <c r="H10" s="168">
        <f t="shared" si="1"/>
        <v>8.71459695</v>
      </c>
      <c r="I10" s="151"/>
      <c r="J10" s="152"/>
    </row>
    <row r="11">
      <c r="A11" s="152"/>
      <c r="B11" s="151"/>
      <c r="C11" s="164" t="s">
        <v>62</v>
      </c>
      <c r="D11" s="170">
        <v>0.35</v>
      </c>
      <c r="E11" s="171"/>
      <c r="F11" s="166" t="s">
        <v>63</v>
      </c>
      <c r="G11" s="167">
        <f>D24</f>
        <v>53.33333333</v>
      </c>
      <c r="H11" s="168">
        <f t="shared" si="1"/>
        <v>4.444444444</v>
      </c>
      <c r="I11" s="151"/>
      <c r="J11" s="152"/>
    </row>
    <row r="12">
      <c r="A12" s="152"/>
      <c r="B12" s="151"/>
      <c r="C12" s="172" t="s">
        <v>64</v>
      </c>
      <c r="D12" s="173">
        <v>0.02</v>
      </c>
      <c r="E12" s="151"/>
      <c r="F12" s="159"/>
      <c r="G12" s="159"/>
      <c r="H12" s="159"/>
      <c r="I12" s="151"/>
      <c r="J12" s="152"/>
    </row>
    <row r="13">
      <c r="A13" s="152"/>
      <c r="B13" s="151"/>
      <c r="C13" s="174"/>
      <c r="D13" s="159"/>
      <c r="E13" s="151"/>
      <c r="F13" s="159"/>
      <c r="G13" s="159"/>
      <c r="H13" s="159"/>
      <c r="I13" s="151"/>
      <c r="J13" s="152"/>
    </row>
    <row r="14">
      <c r="A14" s="152"/>
      <c r="B14" s="151"/>
      <c r="C14" s="174"/>
      <c r="D14" s="159"/>
      <c r="E14" s="151"/>
      <c r="F14" s="159"/>
      <c r="G14" s="159"/>
      <c r="H14" s="159"/>
      <c r="I14" s="151"/>
      <c r="J14" s="152"/>
    </row>
    <row r="15">
      <c r="A15" s="152"/>
      <c r="B15" s="151"/>
      <c r="C15" s="175" t="s">
        <v>65</v>
      </c>
      <c r="D15" s="176"/>
      <c r="E15" s="151"/>
      <c r="F15" s="151"/>
      <c r="G15" s="151"/>
      <c r="H15" s="151"/>
      <c r="I15" s="151"/>
      <c r="J15" s="152"/>
    </row>
    <row r="16">
      <c r="A16" s="152"/>
      <c r="B16" s="151"/>
      <c r="C16" s="160" t="s">
        <v>66</v>
      </c>
      <c r="D16" s="177">
        <f>D4*D6</f>
        <v>240000</v>
      </c>
      <c r="E16" s="151"/>
      <c r="F16" s="151"/>
      <c r="G16" s="151"/>
      <c r="H16" s="151"/>
      <c r="I16" s="151"/>
      <c r="J16" s="152"/>
    </row>
    <row r="17">
      <c r="A17" s="152"/>
      <c r="B17" s="151"/>
      <c r="C17" s="178" t="s">
        <v>67</v>
      </c>
      <c r="D17" s="179">
        <f>D18-D16</f>
        <v>960000</v>
      </c>
      <c r="E17" s="151"/>
      <c r="F17" s="151"/>
      <c r="G17" s="151"/>
      <c r="H17" s="151"/>
      <c r="I17" s="151"/>
      <c r="J17" s="152"/>
    </row>
    <row r="18">
      <c r="A18" s="152"/>
      <c r="B18" s="151"/>
      <c r="C18" s="172" t="s">
        <v>68</v>
      </c>
      <c r="D18" s="179">
        <f>D4</f>
        <v>1200000</v>
      </c>
      <c r="E18" s="151"/>
      <c r="F18" s="151"/>
      <c r="G18" s="151"/>
      <c r="H18" s="151"/>
      <c r="I18" s="151"/>
      <c r="J18" s="152"/>
    </row>
    <row r="19">
      <c r="A19" s="152"/>
      <c r="B19" s="151"/>
      <c r="C19" s="180"/>
      <c r="D19" s="151"/>
      <c r="E19" s="151"/>
      <c r="F19" s="151"/>
      <c r="G19" s="151"/>
      <c r="H19" s="151"/>
      <c r="I19" s="151"/>
      <c r="J19" s="152"/>
    </row>
    <row r="20">
      <c r="A20" s="152"/>
      <c r="B20" s="151"/>
      <c r="C20" s="180"/>
      <c r="D20" s="151"/>
      <c r="E20" s="151"/>
      <c r="F20" s="151"/>
      <c r="G20" s="151"/>
      <c r="H20" s="151"/>
      <c r="I20" s="151"/>
      <c r="J20" s="152"/>
    </row>
    <row r="21">
      <c r="A21" s="152"/>
      <c r="B21" s="151"/>
      <c r="C21" s="175" t="s">
        <v>69</v>
      </c>
      <c r="D21" s="176"/>
      <c r="E21" s="151"/>
      <c r="F21" s="151"/>
      <c r="G21" s="151"/>
      <c r="H21" s="151"/>
      <c r="I21" s="151"/>
      <c r="J21" s="152"/>
    </row>
    <row r="22">
      <c r="A22" s="152"/>
      <c r="B22" s="151"/>
      <c r="C22" s="160" t="s">
        <v>70</v>
      </c>
      <c r="D22" s="177">
        <f>D16</f>
        <v>240000</v>
      </c>
      <c r="E22" s="151"/>
      <c r="F22" s="151"/>
      <c r="G22" s="151"/>
      <c r="H22" s="151"/>
      <c r="I22" s="151"/>
      <c r="J22" s="152"/>
    </row>
    <row r="23">
      <c r="A23" s="152"/>
      <c r="B23" s="151"/>
      <c r="C23" s="181" t="s">
        <v>71</v>
      </c>
      <c r="D23" s="179">
        <f>D7</f>
        <v>4500</v>
      </c>
      <c r="E23" s="151"/>
      <c r="F23" s="151"/>
      <c r="G23" s="151"/>
      <c r="H23" s="151"/>
      <c r="I23" s="151"/>
      <c r="J23" s="152"/>
    </row>
    <row r="24">
      <c r="A24" s="152"/>
      <c r="B24" s="151"/>
      <c r="C24" s="172" t="s">
        <v>72</v>
      </c>
      <c r="D24" s="182">
        <f>D22/D23</f>
        <v>53.33333333</v>
      </c>
      <c r="E24" s="151"/>
      <c r="F24" s="151"/>
      <c r="G24" s="151"/>
      <c r="H24" s="151"/>
      <c r="I24" s="151"/>
      <c r="J24" s="152"/>
    </row>
    <row r="25">
      <c r="A25" s="152"/>
      <c r="B25" s="151"/>
      <c r="C25" s="180"/>
      <c r="D25" s="151"/>
      <c r="E25" s="151"/>
      <c r="F25" s="151"/>
      <c r="G25" s="151"/>
      <c r="H25" s="151"/>
      <c r="I25" s="151"/>
      <c r="J25" s="152"/>
    </row>
    <row r="26">
      <c r="A26" s="152"/>
      <c r="B26" s="151"/>
      <c r="C26" s="180"/>
      <c r="D26" s="151"/>
      <c r="E26" s="151"/>
      <c r="F26" s="151"/>
      <c r="G26" s="151"/>
      <c r="H26" s="151"/>
      <c r="I26" s="151"/>
      <c r="J26" s="152"/>
    </row>
    <row r="27">
      <c r="A27" s="152"/>
      <c r="B27" s="151"/>
      <c r="C27" s="175" t="s">
        <v>73</v>
      </c>
      <c r="D27" s="176"/>
      <c r="E27" s="151"/>
      <c r="F27" s="151"/>
      <c r="G27" s="151"/>
      <c r="H27" s="151"/>
      <c r="I27" s="151"/>
      <c r="J27" s="152"/>
    </row>
    <row r="28">
      <c r="A28" s="152"/>
      <c r="B28" s="151"/>
      <c r="C28" s="183" t="s">
        <v>74</v>
      </c>
      <c r="D28" s="184">
        <f>D24</f>
        <v>53.33333333</v>
      </c>
      <c r="E28" s="151"/>
      <c r="F28" s="151"/>
      <c r="G28" s="151"/>
      <c r="H28" s="151"/>
      <c r="I28" s="151"/>
      <c r="J28" s="152"/>
    </row>
    <row r="29">
      <c r="A29" s="152"/>
      <c r="B29" s="151"/>
      <c r="C29" s="185" t="s">
        <v>56</v>
      </c>
      <c r="D29" s="186">
        <f>D8</f>
        <v>0.51</v>
      </c>
      <c r="E29" s="151"/>
      <c r="F29" s="151"/>
      <c r="G29" s="151"/>
      <c r="H29" s="151"/>
      <c r="I29" s="151"/>
      <c r="J29" s="152"/>
    </row>
    <row r="30">
      <c r="A30" s="152"/>
      <c r="B30" s="151"/>
      <c r="C30" s="172" t="s">
        <v>75</v>
      </c>
      <c r="D30" s="182">
        <f>D28/D29</f>
        <v>104.5751634</v>
      </c>
      <c r="E30" s="151"/>
      <c r="F30" s="151"/>
      <c r="G30" s="151"/>
      <c r="H30" s="151"/>
      <c r="I30" s="151"/>
      <c r="J30" s="152"/>
    </row>
    <row r="31">
      <c r="A31" s="152"/>
      <c r="B31" s="151"/>
      <c r="C31" s="180"/>
      <c r="D31" s="151"/>
      <c r="E31" s="151"/>
      <c r="F31" s="151"/>
      <c r="G31" s="151"/>
      <c r="H31" s="151"/>
      <c r="I31" s="151"/>
      <c r="J31" s="152"/>
    </row>
    <row r="32">
      <c r="A32" s="152"/>
      <c r="B32" s="151"/>
      <c r="C32" s="180"/>
      <c r="D32" s="151"/>
      <c r="E32" s="151"/>
      <c r="F32" s="151"/>
      <c r="G32" s="151"/>
      <c r="H32" s="151"/>
      <c r="I32" s="151"/>
      <c r="J32" s="152"/>
    </row>
    <row r="33">
      <c r="A33" s="152"/>
      <c r="B33" s="151"/>
      <c r="C33" s="175" t="s">
        <v>76</v>
      </c>
      <c r="D33" s="176"/>
      <c r="E33" s="151"/>
      <c r="F33" s="151"/>
      <c r="G33" s="151"/>
      <c r="H33" s="151"/>
      <c r="I33" s="151"/>
      <c r="J33" s="152"/>
    </row>
    <row r="34">
      <c r="A34" s="152"/>
      <c r="B34" s="151"/>
      <c r="C34" s="183" t="s">
        <v>77</v>
      </c>
      <c r="D34" s="184">
        <f>D30</f>
        <v>104.5751634</v>
      </c>
      <c r="E34" s="151"/>
      <c r="F34" s="151"/>
      <c r="G34" s="151"/>
      <c r="H34" s="151"/>
      <c r="I34" s="151"/>
      <c r="J34" s="152"/>
    </row>
    <row r="35">
      <c r="A35" s="152"/>
      <c r="B35" s="151"/>
      <c r="C35" s="185" t="s">
        <v>78</v>
      </c>
      <c r="D35" s="186">
        <f>D9</f>
        <v>0.4</v>
      </c>
      <c r="E35" s="151"/>
      <c r="F35" s="151"/>
      <c r="G35" s="151"/>
      <c r="H35" s="151"/>
      <c r="I35" s="151"/>
      <c r="J35" s="152"/>
    </row>
    <row r="36">
      <c r="A36" s="152"/>
      <c r="B36" s="151"/>
      <c r="C36" s="172" t="s">
        <v>79</v>
      </c>
      <c r="D36" s="182">
        <f>D34/D35</f>
        <v>261.4379085</v>
      </c>
      <c r="E36" s="151"/>
      <c r="F36" s="151"/>
      <c r="G36" s="151"/>
      <c r="H36" s="151"/>
      <c r="I36" s="151"/>
      <c r="J36" s="152"/>
    </row>
    <row r="37">
      <c r="A37" s="152"/>
      <c r="B37" s="151"/>
      <c r="C37" s="180"/>
      <c r="D37" s="151"/>
      <c r="E37" s="151"/>
      <c r="F37" s="151"/>
      <c r="G37" s="151"/>
      <c r="H37" s="151"/>
      <c r="I37" s="151"/>
      <c r="J37" s="152"/>
    </row>
    <row r="38">
      <c r="A38" s="152"/>
      <c r="B38" s="151"/>
      <c r="C38" s="180"/>
      <c r="D38" s="151"/>
      <c r="E38" s="151"/>
      <c r="F38" s="151"/>
      <c r="G38" s="151"/>
      <c r="H38" s="151"/>
      <c r="I38" s="151"/>
      <c r="J38" s="152"/>
    </row>
    <row r="39">
      <c r="A39" s="152"/>
      <c r="B39" s="151"/>
      <c r="C39" s="175" t="s">
        <v>80</v>
      </c>
      <c r="D39" s="176"/>
      <c r="E39" s="151"/>
      <c r="F39" s="151"/>
      <c r="G39" s="151"/>
      <c r="H39" s="151"/>
      <c r="I39" s="151"/>
      <c r="J39" s="152"/>
    </row>
    <row r="40">
      <c r="A40" s="152"/>
      <c r="B40" s="151"/>
      <c r="C40" s="183" t="s">
        <v>81</v>
      </c>
      <c r="D40" s="184">
        <f>D36</f>
        <v>261.4379085</v>
      </c>
      <c r="E40" s="151"/>
      <c r="F40" s="151"/>
      <c r="G40" s="151"/>
      <c r="H40" s="151"/>
      <c r="I40" s="151"/>
      <c r="J40" s="152"/>
    </row>
    <row r="41">
      <c r="A41" s="152"/>
      <c r="B41" s="151"/>
      <c r="C41" s="178" t="s">
        <v>60</v>
      </c>
      <c r="D41" s="186">
        <f>D10</f>
        <v>0.25</v>
      </c>
      <c r="E41" s="151"/>
      <c r="F41" s="151"/>
      <c r="G41" s="151"/>
      <c r="H41" s="151"/>
      <c r="I41" s="151"/>
      <c r="J41" s="152"/>
    </row>
    <row r="42">
      <c r="A42" s="152"/>
      <c r="B42" s="151"/>
      <c r="C42" s="187" t="s">
        <v>82</v>
      </c>
      <c r="D42" s="182">
        <f>D40/D41</f>
        <v>1045.751634</v>
      </c>
      <c r="E42" s="151"/>
      <c r="F42" s="151"/>
      <c r="G42" s="151"/>
      <c r="H42" s="151"/>
      <c r="I42" s="151"/>
      <c r="J42" s="152"/>
    </row>
    <row r="43">
      <c r="A43" s="152"/>
      <c r="B43" s="188"/>
      <c r="C43" s="189"/>
      <c r="D43" s="188"/>
      <c r="E43" s="188"/>
      <c r="F43" s="188"/>
      <c r="G43" s="188"/>
      <c r="H43" s="188"/>
      <c r="I43" s="188"/>
      <c r="J43" s="152"/>
    </row>
    <row r="44">
      <c r="A44" s="152"/>
      <c r="B44" s="188"/>
      <c r="C44" s="189"/>
      <c r="D44" s="188"/>
      <c r="E44" s="188"/>
      <c r="F44" s="188"/>
      <c r="G44" s="188"/>
      <c r="H44" s="188"/>
      <c r="I44" s="188"/>
      <c r="J44" s="152"/>
    </row>
    <row r="45">
      <c r="A45" s="152"/>
      <c r="B45" s="151"/>
      <c r="C45" s="175" t="s">
        <v>83</v>
      </c>
      <c r="D45" s="176"/>
      <c r="E45" s="151"/>
      <c r="F45" s="151"/>
      <c r="G45" s="151"/>
      <c r="H45" s="151"/>
      <c r="I45" s="151"/>
      <c r="J45" s="152"/>
    </row>
    <row r="46">
      <c r="A46" s="152"/>
      <c r="B46" s="151"/>
      <c r="C46" s="160" t="s">
        <v>84</v>
      </c>
      <c r="D46" s="184">
        <f>D42</f>
        <v>1045.751634</v>
      </c>
      <c r="E46" s="151"/>
      <c r="F46" s="151"/>
      <c r="G46" s="151"/>
      <c r="H46" s="151"/>
      <c r="I46" s="151"/>
      <c r="J46" s="152"/>
    </row>
    <row r="47">
      <c r="A47" s="152"/>
      <c r="B47" s="151"/>
      <c r="C47" s="178" t="s">
        <v>85</v>
      </c>
      <c r="D47" s="186">
        <f>D11</f>
        <v>0.35</v>
      </c>
      <c r="E47" s="151"/>
      <c r="F47" s="151"/>
      <c r="G47" s="151"/>
      <c r="H47" s="151"/>
      <c r="I47" s="151"/>
      <c r="J47" s="152"/>
    </row>
    <row r="48">
      <c r="A48" s="152"/>
      <c r="B48" s="151"/>
      <c r="C48" s="172" t="s">
        <v>86</v>
      </c>
      <c r="D48" s="182">
        <f>D46/D47</f>
        <v>2987.861811</v>
      </c>
      <c r="E48" s="151"/>
      <c r="F48" s="151"/>
      <c r="G48" s="151"/>
      <c r="H48" s="151"/>
      <c r="I48" s="151"/>
      <c r="J48" s="152"/>
    </row>
    <row r="49">
      <c r="A49" s="152"/>
      <c r="B49" s="151"/>
      <c r="C49" s="180"/>
      <c r="D49" s="151"/>
      <c r="E49" s="151"/>
      <c r="F49" s="151"/>
      <c r="G49" s="151"/>
      <c r="H49" s="151"/>
      <c r="I49" s="151"/>
      <c r="J49" s="152"/>
    </row>
    <row r="50">
      <c r="A50" s="152"/>
      <c r="B50" s="151"/>
      <c r="C50" s="180"/>
      <c r="D50" s="151"/>
      <c r="E50" s="151"/>
      <c r="F50" s="151"/>
      <c r="G50" s="151"/>
      <c r="H50" s="151"/>
      <c r="I50" s="151"/>
      <c r="J50" s="152"/>
    </row>
    <row r="51">
      <c r="A51" s="152"/>
      <c r="B51" s="151"/>
      <c r="C51" s="175" t="s">
        <v>87</v>
      </c>
      <c r="D51" s="176"/>
      <c r="E51" s="151"/>
      <c r="F51" s="151"/>
      <c r="G51" s="151"/>
      <c r="H51" s="151"/>
      <c r="I51" s="151"/>
      <c r="J51" s="152"/>
    </row>
    <row r="52">
      <c r="A52" s="152"/>
      <c r="B52" s="151"/>
      <c r="C52" s="160" t="s">
        <v>88</v>
      </c>
      <c r="D52" s="184">
        <f>D48</f>
        <v>2987.861811</v>
      </c>
      <c r="E52" s="151"/>
      <c r="F52" s="151"/>
      <c r="G52" s="151"/>
      <c r="H52" s="151"/>
      <c r="I52" s="151"/>
      <c r="J52" s="152"/>
    </row>
    <row r="53">
      <c r="A53" s="152"/>
      <c r="B53" s="151"/>
      <c r="C53" s="178" t="s">
        <v>64</v>
      </c>
      <c r="D53" s="186">
        <f>D12</f>
        <v>0.02</v>
      </c>
      <c r="E53" s="151"/>
      <c r="F53" s="151"/>
      <c r="G53" s="151"/>
      <c r="H53" s="151"/>
      <c r="I53" s="151"/>
      <c r="J53" s="152"/>
    </row>
    <row r="54">
      <c r="A54" s="152"/>
      <c r="B54" s="151"/>
      <c r="C54" s="172" t="s">
        <v>89</v>
      </c>
      <c r="D54" s="182">
        <f>D52/D53</f>
        <v>149393.0906</v>
      </c>
      <c r="E54" s="151"/>
      <c r="F54" s="151"/>
      <c r="G54" s="151"/>
      <c r="H54" s="151"/>
      <c r="I54" s="151"/>
      <c r="J54" s="152"/>
    </row>
    <row r="55">
      <c r="A55" s="152"/>
      <c r="B55" s="151"/>
      <c r="C55" s="180"/>
      <c r="D55" s="151"/>
      <c r="E55" s="151"/>
      <c r="F55" s="151"/>
      <c r="G55" s="151"/>
      <c r="H55" s="151"/>
      <c r="I55" s="151"/>
      <c r="J55" s="152"/>
    </row>
    <row r="56">
      <c r="A56" s="152"/>
      <c r="B56" s="151"/>
      <c r="C56" s="180"/>
      <c r="D56" s="151"/>
      <c r="E56" s="151"/>
      <c r="F56" s="151"/>
      <c r="G56" s="151"/>
      <c r="H56" s="151"/>
      <c r="I56" s="151"/>
      <c r="J56" s="152"/>
    </row>
    <row r="57">
      <c r="A57" s="152"/>
      <c r="B57" s="151"/>
      <c r="C57" s="175" t="s">
        <v>90</v>
      </c>
      <c r="D57" s="176"/>
      <c r="E57" s="151"/>
      <c r="F57" s="151"/>
      <c r="G57" s="151"/>
      <c r="H57" s="151"/>
      <c r="I57" s="151"/>
      <c r="J57" s="152"/>
    </row>
    <row r="58">
      <c r="A58" s="152"/>
      <c r="B58" s="151"/>
      <c r="C58" s="190" t="s">
        <v>53</v>
      </c>
      <c r="D58" s="191">
        <f>D54/12</f>
        <v>12449.42421</v>
      </c>
      <c r="E58" s="151"/>
      <c r="F58" s="151"/>
      <c r="G58" s="151"/>
      <c r="H58" s="151"/>
      <c r="I58" s="151"/>
      <c r="J58" s="152"/>
    </row>
    <row r="59">
      <c r="A59" s="152"/>
      <c r="B59" s="151"/>
      <c r="C59" s="190" t="s">
        <v>55</v>
      </c>
      <c r="D59" s="191">
        <f>D48/12</f>
        <v>248.9884843</v>
      </c>
      <c r="E59" s="151"/>
      <c r="F59" s="151"/>
      <c r="G59" s="151"/>
      <c r="H59" s="151"/>
      <c r="I59" s="151"/>
      <c r="J59" s="152"/>
    </row>
    <row r="60">
      <c r="A60" s="152"/>
      <c r="B60" s="151"/>
      <c r="C60" s="190" t="s">
        <v>57</v>
      </c>
      <c r="D60" s="191">
        <f>D42/12</f>
        <v>87.1459695</v>
      </c>
      <c r="E60" s="151"/>
      <c r="F60" s="151"/>
      <c r="G60" s="151"/>
      <c r="H60" s="151"/>
      <c r="I60" s="151"/>
      <c r="J60" s="152"/>
    </row>
    <row r="61">
      <c r="A61" s="152"/>
      <c r="B61" s="151"/>
      <c r="C61" s="190" t="s">
        <v>59</v>
      </c>
      <c r="D61" s="191">
        <f>D36/12</f>
        <v>21.78649237</v>
      </c>
      <c r="E61" s="151"/>
      <c r="F61" s="151"/>
      <c r="G61" s="151"/>
      <c r="H61" s="151"/>
      <c r="I61" s="151"/>
      <c r="J61" s="152"/>
    </row>
    <row r="62">
      <c r="A62" s="152"/>
      <c r="B62" s="151"/>
      <c r="C62" s="190" t="s">
        <v>61</v>
      </c>
      <c r="D62" s="191">
        <f>D30/12</f>
        <v>8.71459695</v>
      </c>
      <c r="E62" s="151"/>
      <c r="F62" s="151"/>
      <c r="G62" s="151"/>
      <c r="H62" s="151"/>
      <c r="I62" s="151"/>
      <c r="J62" s="152"/>
    </row>
    <row r="63">
      <c r="A63" s="152"/>
      <c r="B63" s="151"/>
      <c r="C63" s="192" t="s">
        <v>63</v>
      </c>
      <c r="D63" s="193">
        <f>D24/12</f>
        <v>4.444444444</v>
      </c>
      <c r="E63" s="151"/>
      <c r="F63" s="151"/>
      <c r="G63" s="151"/>
      <c r="H63" s="151"/>
      <c r="I63" s="151"/>
      <c r="J63" s="152"/>
    </row>
    <row r="64">
      <c r="A64" s="152"/>
      <c r="B64" s="151"/>
      <c r="C64" s="180"/>
      <c r="D64" s="151"/>
      <c r="E64" s="151"/>
      <c r="F64" s="151"/>
      <c r="G64" s="151"/>
      <c r="H64" s="151"/>
      <c r="I64" s="151"/>
      <c r="J64" s="152"/>
    </row>
    <row r="65">
      <c r="A65" s="152"/>
      <c r="B65" s="152"/>
      <c r="C65" s="194"/>
      <c r="D65" s="152"/>
      <c r="E65" s="152"/>
      <c r="F65" s="152"/>
      <c r="G65" s="152"/>
      <c r="H65" s="152"/>
      <c r="I65" s="152"/>
      <c r="J65" s="152"/>
    </row>
    <row r="66">
      <c r="A66" s="195"/>
      <c r="B66" s="195"/>
      <c r="C66" s="196"/>
      <c r="D66" s="195"/>
      <c r="E66" s="195"/>
      <c r="F66" s="195"/>
      <c r="G66" s="195"/>
      <c r="H66" s="195"/>
      <c r="I66" s="195"/>
      <c r="J66" s="195"/>
    </row>
  </sheetData>
  <mergeCells count="2">
    <mergeCell ref="B1:I1"/>
    <mergeCell ref="F4:H4"/>
  </mergeCells>
  <drawing r:id="rId1"/>
</worksheet>
</file>